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tanaka\Desktop\"/>
    </mc:Choice>
  </mc:AlternateContent>
  <xr:revisionPtr revIDLastSave="0" documentId="13_ncr:1_{A5E4FE35-D1D8-444C-BBE0-4A73FE0DE83B}" xr6:coauthVersionLast="45" xr6:coauthVersionMax="45" xr10:uidLastSave="{00000000-0000-0000-0000-000000000000}"/>
  <bookViews>
    <workbookView xWindow="-98" yWindow="-98" windowWidth="20715" windowHeight="13276" xr2:uid="{00000000-000D-0000-FFFF-FFFF00000000}"/>
  </bookViews>
  <sheets>
    <sheet name="小田原市" sheetId="11" r:id="rId1"/>
    <sheet name="配布規約" sheetId="15" r:id="rId2"/>
  </sheets>
  <definedNames>
    <definedName name="_xlnm.Print_Area" localSheetId="0">小田原市!$A$1:$AC$57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11" l="1"/>
  <c r="L21" i="11"/>
  <c r="N40" i="11"/>
  <c r="K21" i="11" l="1"/>
  <c r="D27" i="11" l="1"/>
  <c r="D8" i="11"/>
  <c r="D22" i="11"/>
  <c r="D17" i="11"/>
  <c r="E8" i="11"/>
  <c r="C8" i="11" l="1"/>
  <c r="N11" i="11" l="1"/>
  <c r="N21" i="11"/>
  <c r="N29" i="11"/>
  <c r="K34" i="11"/>
  <c r="C45" i="11"/>
  <c r="D39" i="11"/>
  <c r="L11" i="11"/>
  <c r="M40" i="11"/>
  <c r="L40" i="11"/>
  <c r="N33" i="11"/>
  <c r="M33" i="11"/>
  <c r="L33" i="11"/>
  <c r="M29" i="11"/>
  <c r="L29" i="11"/>
  <c r="F56" i="11"/>
  <c r="E56" i="11"/>
  <c r="D56" i="11"/>
  <c r="F49" i="11"/>
  <c r="E49" i="11"/>
  <c r="D49" i="11"/>
  <c r="C49" i="11" s="1"/>
  <c r="F44" i="11"/>
  <c r="E44" i="11"/>
  <c r="D44" i="11"/>
  <c r="F39" i="11"/>
  <c r="E39" i="11"/>
  <c r="F33" i="11"/>
  <c r="E33" i="11"/>
  <c r="D33" i="11"/>
  <c r="C33" i="11" s="1"/>
  <c r="F27" i="11"/>
  <c r="E27" i="11"/>
  <c r="C27" i="11" s="1"/>
  <c r="C23" i="11"/>
  <c r="F22" i="11"/>
  <c r="E22" i="11"/>
  <c r="C22" i="11" s="1"/>
  <c r="F17" i="11"/>
  <c r="E17" i="11"/>
  <c r="C17" i="11" s="1"/>
  <c r="F12" i="11"/>
  <c r="E12" i="11"/>
  <c r="D12" i="11"/>
  <c r="F8" i="11"/>
  <c r="C4" i="11"/>
  <c r="C13" i="11"/>
  <c r="C14" i="11"/>
  <c r="C15" i="11"/>
  <c r="C16" i="11"/>
  <c r="C18" i="11"/>
  <c r="C19" i="11"/>
  <c r="C20" i="11"/>
  <c r="C21" i="11"/>
  <c r="C24" i="11"/>
  <c r="C25" i="11"/>
  <c r="C26" i="11"/>
  <c r="C28" i="11"/>
  <c r="C29" i="11"/>
  <c r="C30" i="11"/>
  <c r="C31" i="11"/>
  <c r="C32" i="11"/>
  <c r="C34" i="11"/>
  <c r="C35" i="11"/>
  <c r="C36" i="11"/>
  <c r="C37" i="11"/>
  <c r="C38" i="11"/>
  <c r="C40" i="11"/>
  <c r="C41" i="11"/>
  <c r="C42" i="11"/>
  <c r="C43" i="11"/>
  <c r="C46" i="11"/>
  <c r="C47" i="11"/>
  <c r="C48" i="11"/>
  <c r="C50" i="11"/>
  <c r="C51" i="11"/>
  <c r="C52" i="11"/>
  <c r="C53" i="11"/>
  <c r="C54" i="11"/>
  <c r="C55" i="11"/>
  <c r="C57" i="11"/>
  <c r="K33" i="11" l="1"/>
  <c r="K29" i="11"/>
  <c r="C39" i="11"/>
  <c r="K11" i="11"/>
  <c r="L45" i="11"/>
  <c r="M45" i="11"/>
  <c r="N45" i="11"/>
  <c r="C44" i="11"/>
  <c r="E58" i="11"/>
  <c r="C12" i="11"/>
  <c r="D58" i="11"/>
  <c r="C56" i="11"/>
  <c r="K40" i="11"/>
  <c r="F58" i="11"/>
  <c r="K45" i="11" l="1"/>
  <c r="C58" i="11"/>
  <c r="V16" i="11"/>
  <c r="V33" i="11"/>
  <c r="T33" i="11"/>
  <c r="U33" i="11"/>
  <c r="S32" i="11"/>
  <c r="W37" i="11" l="1"/>
  <c r="S31" i="11"/>
  <c r="S30" i="11"/>
  <c r="S29" i="11"/>
  <c r="S28" i="11"/>
  <c r="S27" i="11"/>
  <c r="S26" i="11"/>
  <c r="S25" i="11"/>
  <c r="S24" i="11"/>
  <c r="S23" i="11"/>
  <c r="S22" i="11"/>
  <c r="S21" i="11"/>
  <c r="S20" i="11"/>
  <c r="S33" i="11" l="1"/>
  <c r="U16" i="11" l="1"/>
  <c r="V37" i="11" s="1"/>
  <c r="T16" i="11"/>
  <c r="U37" i="11" s="1"/>
  <c r="S15" i="11"/>
  <c r="S14" i="11"/>
  <c r="S13" i="11"/>
  <c r="S12" i="11"/>
  <c r="S11" i="11"/>
  <c r="S10" i="11"/>
  <c r="S9" i="11"/>
  <c r="S8" i="11"/>
  <c r="S7" i="11"/>
  <c r="S6" i="11"/>
  <c r="S5" i="11"/>
  <c r="S4" i="11"/>
  <c r="C11" i="11"/>
  <c r="C10" i="11"/>
  <c r="C9" i="11"/>
  <c r="C7" i="11"/>
  <c r="C6" i="11"/>
  <c r="C5" i="11"/>
  <c r="K44" i="11"/>
  <c r="K43" i="11"/>
  <c r="K42" i="11"/>
  <c r="K41" i="11"/>
  <c r="K39" i="11"/>
  <c r="K38" i="11"/>
  <c r="K37" i="11"/>
  <c r="K36" i="11"/>
  <c r="K35" i="11"/>
  <c r="K32" i="11"/>
  <c r="K31" i="11"/>
  <c r="K30" i="11"/>
  <c r="K28" i="11"/>
  <c r="K27" i="11"/>
  <c r="K26" i="11"/>
  <c r="K25" i="11"/>
  <c r="K24" i="11"/>
  <c r="K23" i="11"/>
  <c r="K22" i="11"/>
  <c r="K20" i="11"/>
  <c r="K19" i="11"/>
  <c r="K18" i="11"/>
  <c r="K17" i="11"/>
  <c r="K16" i="11"/>
  <c r="K15" i="11"/>
  <c r="K14" i="11"/>
  <c r="K13" i="11"/>
  <c r="K12" i="11"/>
  <c r="K10" i="11"/>
  <c r="K9" i="11"/>
  <c r="K8" i="11"/>
  <c r="K7" i="11"/>
  <c r="K6" i="11"/>
  <c r="K5" i="11"/>
  <c r="K4" i="11"/>
  <c r="T37" i="11" l="1"/>
  <c r="S16" i="11"/>
</calcChain>
</file>

<file path=xl/sharedStrings.xml><?xml version="1.0" encoding="utf-8"?>
<sst xmlns="http://schemas.openxmlformats.org/spreadsheetml/2006/main" count="215" uniqueCount="193">
  <si>
    <t>エリア名</t>
    <rPh sb="3" eb="4">
      <t>メイ</t>
    </rPh>
    <phoneticPr fontId="2"/>
  </si>
  <si>
    <t>軒並</t>
    <rPh sb="0" eb="2">
      <t>ノキナミ</t>
    </rPh>
    <phoneticPr fontId="2"/>
  </si>
  <si>
    <t>戸建</t>
    <rPh sb="0" eb="2">
      <t>コダ</t>
    </rPh>
    <phoneticPr fontId="2"/>
  </si>
  <si>
    <t>集合</t>
    <rPh sb="0" eb="2">
      <t>シュウゴウ</t>
    </rPh>
    <phoneticPr fontId="11"/>
  </si>
  <si>
    <t>申込枚数</t>
    <rPh sb="0" eb="2">
      <t>モウシコミ</t>
    </rPh>
    <rPh sb="2" eb="4">
      <t>マイスウ</t>
    </rPh>
    <phoneticPr fontId="11"/>
  </si>
  <si>
    <t>栄町地区</t>
    <rPh sb="0" eb="1">
      <t>サカエ</t>
    </rPh>
    <rPh sb="1" eb="2">
      <t>チョウ</t>
    </rPh>
    <rPh sb="2" eb="4">
      <t>チク</t>
    </rPh>
    <phoneticPr fontId="2"/>
  </si>
  <si>
    <t>鴨宮地区</t>
    <rPh sb="0" eb="2">
      <t>カモノミヤ</t>
    </rPh>
    <rPh sb="2" eb="4">
      <t>チク</t>
    </rPh>
    <phoneticPr fontId="2"/>
  </si>
  <si>
    <t>蓮正寺地区</t>
    <rPh sb="0" eb="3">
      <t>レンショウジ</t>
    </rPh>
    <rPh sb="3" eb="5">
      <t>チク</t>
    </rPh>
    <phoneticPr fontId="2"/>
  </si>
  <si>
    <t>特別難所地区</t>
    <rPh sb="0" eb="2">
      <t>トクベツ</t>
    </rPh>
    <rPh sb="2" eb="4">
      <t>ナンショ</t>
    </rPh>
    <rPh sb="4" eb="6">
      <t>チク</t>
    </rPh>
    <phoneticPr fontId="2"/>
  </si>
  <si>
    <t>栄町1丁目</t>
    <rPh sb="0" eb="1">
      <t>サカエ</t>
    </rPh>
    <rPh sb="1" eb="2">
      <t>チョウ</t>
    </rPh>
    <rPh sb="3" eb="5">
      <t>チョウメ</t>
    </rPh>
    <phoneticPr fontId="2"/>
  </si>
  <si>
    <t>栄町2丁目</t>
    <rPh sb="0" eb="1">
      <t>サカエ</t>
    </rPh>
    <rPh sb="1" eb="2">
      <t>チョウ</t>
    </rPh>
    <rPh sb="3" eb="5">
      <t>チョウメ</t>
    </rPh>
    <phoneticPr fontId="2"/>
  </si>
  <si>
    <t>栄町3丁目</t>
    <rPh sb="0" eb="1">
      <t>サカエ</t>
    </rPh>
    <rPh sb="1" eb="2">
      <t>チョウ</t>
    </rPh>
    <rPh sb="3" eb="5">
      <t>チョウメ</t>
    </rPh>
    <phoneticPr fontId="2"/>
  </si>
  <si>
    <t>栄町4丁目</t>
    <rPh sb="0" eb="1">
      <t>サカエ</t>
    </rPh>
    <rPh sb="1" eb="2">
      <t>チョウ</t>
    </rPh>
    <rPh sb="3" eb="5">
      <t>チョウメ</t>
    </rPh>
    <phoneticPr fontId="2"/>
  </si>
  <si>
    <t>中町1丁目</t>
    <rPh sb="0" eb="2">
      <t>ナカチョウ</t>
    </rPh>
    <rPh sb="3" eb="5">
      <t>チョウメ</t>
    </rPh>
    <phoneticPr fontId="2"/>
  </si>
  <si>
    <t>中町2丁目</t>
    <rPh sb="0" eb="2">
      <t>ナカチョウ</t>
    </rPh>
    <rPh sb="3" eb="5">
      <t>チョウメ</t>
    </rPh>
    <phoneticPr fontId="2"/>
  </si>
  <si>
    <t>中町3丁目</t>
    <rPh sb="0" eb="2">
      <t>ナカチョウ</t>
    </rPh>
    <rPh sb="3" eb="5">
      <t>チョウメ</t>
    </rPh>
    <phoneticPr fontId="2"/>
  </si>
  <si>
    <t>浜町1丁目</t>
    <rPh sb="0" eb="2">
      <t>ハマチョウ</t>
    </rPh>
    <rPh sb="3" eb="5">
      <t>チョウメ</t>
    </rPh>
    <phoneticPr fontId="2"/>
  </si>
  <si>
    <t>浜町2丁目</t>
    <rPh sb="0" eb="2">
      <t>ハマチョウ</t>
    </rPh>
    <rPh sb="3" eb="5">
      <t>チョウメ</t>
    </rPh>
    <phoneticPr fontId="2"/>
  </si>
  <si>
    <t>浜町3丁目</t>
    <rPh sb="0" eb="2">
      <t>ハマチョウ</t>
    </rPh>
    <rPh sb="3" eb="5">
      <t>チョウメ</t>
    </rPh>
    <phoneticPr fontId="2"/>
  </si>
  <si>
    <t>浜町4丁目</t>
    <rPh sb="0" eb="2">
      <t>ハマチョウ</t>
    </rPh>
    <rPh sb="3" eb="5">
      <t>チョウメ</t>
    </rPh>
    <phoneticPr fontId="2"/>
  </si>
  <si>
    <t>南町1丁目</t>
    <rPh sb="0" eb="1">
      <t>ミナミ</t>
    </rPh>
    <rPh sb="1" eb="2">
      <t>チョウ</t>
    </rPh>
    <rPh sb="3" eb="5">
      <t>チョウメ</t>
    </rPh>
    <phoneticPr fontId="2"/>
  </si>
  <si>
    <t>南町2丁目</t>
    <rPh sb="0" eb="1">
      <t>ミナミ</t>
    </rPh>
    <rPh sb="1" eb="2">
      <t>チョウ</t>
    </rPh>
    <rPh sb="3" eb="5">
      <t>チョウメ</t>
    </rPh>
    <phoneticPr fontId="2"/>
  </si>
  <si>
    <t>南町3丁目</t>
    <rPh sb="0" eb="1">
      <t>ミナミ</t>
    </rPh>
    <rPh sb="1" eb="2">
      <t>チョウ</t>
    </rPh>
    <rPh sb="3" eb="5">
      <t>チョウメ</t>
    </rPh>
    <phoneticPr fontId="2"/>
  </si>
  <si>
    <t>南町4丁目</t>
    <rPh sb="0" eb="1">
      <t>ミナミ</t>
    </rPh>
    <rPh sb="1" eb="2">
      <t>チョウ</t>
    </rPh>
    <rPh sb="3" eb="5">
      <t>チョウメ</t>
    </rPh>
    <phoneticPr fontId="2"/>
  </si>
  <si>
    <t>寿町1丁目</t>
    <rPh sb="0" eb="2">
      <t>コトブキチョウ</t>
    </rPh>
    <rPh sb="3" eb="5">
      <t>チョウメ</t>
    </rPh>
    <phoneticPr fontId="2"/>
  </si>
  <si>
    <t>寿町2丁目</t>
    <rPh sb="0" eb="2">
      <t>コトブキチョウ</t>
    </rPh>
    <rPh sb="3" eb="5">
      <t>チョウメ</t>
    </rPh>
    <phoneticPr fontId="2"/>
  </si>
  <si>
    <t>寿町3丁目</t>
    <rPh sb="0" eb="2">
      <t>コトブキチョウ</t>
    </rPh>
    <rPh sb="3" eb="5">
      <t>チョウメ</t>
    </rPh>
    <phoneticPr fontId="2"/>
  </si>
  <si>
    <t>寿町4丁目</t>
    <rPh sb="0" eb="2">
      <t>コトブキチョウ</t>
    </rPh>
    <rPh sb="3" eb="5">
      <t>チョウメ</t>
    </rPh>
    <phoneticPr fontId="2"/>
  </si>
  <si>
    <t>寿町5丁目</t>
    <rPh sb="0" eb="2">
      <t>コトブキチョウ</t>
    </rPh>
    <rPh sb="3" eb="5">
      <t>チョウメ</t>
    </rPh>
    <phoneticPr fontId="2"/>
  </si>
  <si>
    <t>東町1丁目</t>
    <rPh sb="0" eb="1">
      <t>ヒガシ</t>
    </rPh>
    <rPh sb="1" eb="2">
      <t>チョウ</t>
    </rPh>
    <rPh sb="3" eb="5">
      <t>チョウメ</t>
    </rPh>
    <phoneticPr fontId="11"/>
  </si>
  <si>
    <t>東町2丁目</t>
    <rPh sb="0" eb="1">
      <t>ヒガシ</t>
    </rPh>
    <rPh sb="1" eb="2">
      <t>チョウ</t>
    </rPh>
    <phoneticPr fontId="11"/>
  </si>
  <si>
    <t>東町3丁目</t>
    <rPh sb="0" eb="1">
      <t>ヒガシ</t>
    </rPh>
    <rPh sb="1" eb="2">
      <t>チョウ</t>
    </rPh>
    <rPh sb="3" eb="5">
      <t>チョウメ</t>
    </rPh>
    <phoneticPr fontId="11"/>
  </si>
  <si>
    <t>東町4丁目</t>
    <rPh sb="0" eb="1">
      <t>ヒガシ</t>
    </rPh>
    <rPh sb="1" eb="2">
      <t>チョウ</t>
    </rPh>
    <rPh sb="3" eb="5">
      <t>チョウメ</t>
    </rPh>
    <phoneticPr fontId="11"/>
  </si>
  <si>
    <t>東町5丁目</t>
    <rPh sb="0" eb="1">
      <t>ヒガシ</t>
    </rPh>
    <rPh sb="1" eb="2">
      <t>チョウ</t>
    </rPh>
    <rPh sb="3" eb="5">
      <t>チョウメ</t>
    </rPh>
    <phoneticPr fontId="11"/>
  </si>
  <si>
    <t>扇町1丁目</t>
    <rPh sb="0" eb="2">
      <t>オウギチョウ</t>
    </rPh>
    <rPh sb="3" eb="5">
      <t>チョウメ</t>
    </rPh>
    <phoneticPr fontId="11"/>
  </si>
  <si>
    <t>扇町3丁目</t>
    <rPh sb="0" eb="2">
      <t>オウギチョウ</t>
    </rPh>
    <rPh sb="3" eb="5">
      <t>チョウメ</t>
    </rPh>
    <phoneticPr fontId="11"/>
  </si>
  <si>
    <t>扇町2・4丁目</t>
    <rPh sb="0" eb="2">
      <t>オウギチョウ</t>
    </rPh>
    <rPh sb="5" eb="7">
      <t>チョウメ</t>
    </rPh>
    <phoneticPr fontId="11"/>
  </si>
  <si>
    <t>扇町5丁目</t>
    <rPh sb="0" eb="2">
      <t>オウギチョウ</t>
    </rPh>
    <rPh sb="3" eb="5">
      <t>チョウメ</t>
    </rPh>
    <phoneticPr fontId="11"/>
  </si>
  <si>
    <t>早川1丁目</t>
    <rPh sb="0" eb="2">
      <t>ハヤカワ</t>
    </rPh>
    <rPh sb="3" eb="5">
      <t>チョウメ</t>
    </rPh>
    <phoneticPr fontId="11"/>
  </si>
  <si>
    <t>早川2丁目</t>
    <rPh sb="0" eb="2">
      <t>ハヤカワ</t>
    </rPh>
    <rPh sb="3" eb="5">
      <t>チョウメ</t>
    </rPh>
    <phoneticPr fontId="11"/>
  </si>
  <si>
    <t>早川3丁目</t>
    <rPh sb="0" eb="2">
      <t>ハヤカワ</t>
    </rPh>
    <rPh sb="3" eb="5">
      <t>チョウメ</t>
    </rPh>
    <phoneticPr fontId="11"/>
  </si>
  <si>
    <t>早川</t>
    <rPh sb="0" eb="2">
      <t>ハヤカワ</t>
    </rPh>
    <phoneticPr fontId="11"/>
  </si>
  <si>
    <t>板橋・南板橋</t>
    <rPh sb="0" eb="2">
      <t>イタバシ</t>
    </rPh>
    <rPh sb="3" eb="4">
      <t>ミナミ</t>
    </rPh>
    <rPh sb="4" eb="6">
      <t>イタバシ</t>
    </rPh>
    <phoneticPr fontId="11"/>
  </si>
  <si>
    <t>荻窪</t>
    <rPh sb="0" eb="2">
      <t>オギクボ</t>
    </rPh>
    <phoneticPr fontId="11"/>
  </si>
  <si>
    <t>単価</t>
    <rPh sb="0" eb="2">
      <t>タンカ</t>
    </rPh>
    <phoneticPr fontId="11"/>
  </si>
  <si>
    <t>下堀</t>
    <rPh sb="0" eb="2">
      <t>シモボリ</t>
    </rPh>
    <phoneticPr fontId="2"/>
  </si>
  <si>
    <t>中里</t>
    <rPh sb="0" eb="2">
      <t>ナカザト</t>
    </rPh>
    <phoneticPr fontId="2"/>
  </si>
  <si>
    <t>鴨宮</t>
    <rPh sb="0" eb="2">
      <t>カモノミヤ</t>
    </rPh>
    <phoneticPr fontId="2"/>
  </si>
  <si>
    <t>南鴨宮1丁目</t>
    <rPh sb="0" eb="3">
      <t>ミナミカモノミヤ</t>
    </rPh>
    <rPh sb="4" eb="6">
      <t>チョウメ</t>
    </rPh>
    <phoneticPr fontId="2"/>
  </si>
  <si>
    <t>南鴨宮2丁目</t>
    <rPh sb="0" eb="1">
      <t>ミナミ</t>
    </rPh>
    <rPh sb="1" eb="3">
      <t>カモノミヤ</t>
    </rPh>
    <rPh sb="4" eb="6">
      <t>チョウメ</t>
    </rPh>
    <phoneticPr fontId="11"/>
  </si>
  <si>
    <t>南鴨宮3丁目</t>
    <rPh sb="0" eb="3">
      <t>ミナミカモノミヤ</t>
    </rPh>
    <rPh sb="4" eb="6">
      <t>チョウメ</t>
    </rPh>
    <phoneticPr fontId="2"/>
  </si>
  <si>
    <t>飯泉</t>
    <rPh sb="0" eb="2">
      <t>イイズミ</t>
    </rPh>
    <phoneticPr fontId="2"/>
  </si>
  <si>
    <t>成田</t>
    <rPh sb="0" eb="2">
      <t>ナルダ</t>
    </rPh>
    <phoneticPr fontId="2"/>
  </si>
  <si>
    <t>高田・別堀</t>
    <rPh sb="0" eb="2">
      <t>タカダ</t>
    </rPh>
    <rPh sb="3" eb="5">
      <t>ベッポリ</t>
    </rPh>
    <phoneticPr fontId="2"/>
  </si>
  <si>
    <t>高田</t>
    <rPh sb="0" eb="2">
      <t>タカダ</t>
    </rPh>
    <phoneticPr fontId="2"/>
  </si>
  <si>
    <t>小八幡1丁目</t>
    <rPh sb="0" eb="1">
      <t>コ</t>
    </rPh>
    <rPh sb="1" eb="3">
      <t>ヤワタ</t>
    </rPh>
    <rPh sb="4" eb="6">
      <t>チョウメ</t>
    </rPh>
    <phoneticPr fontId="2"/>
  </si>
  <si>
    <t>小八幡2丁目</t>
    <rPh sb="0" eb="1">
      <t>コ</t>
    </rPh>
    <rPh sb="1" eb="3">
      <t>ヤワタ</t>
    </rPh>
    <rPh sb="4" eb="6">
      <t>チョウメ</t>
    </rPh>
    <phoneticPr fontId="2"/>
  </si>
  <si>
    <t>小八幡3丁目</t>
    <rPh sb="0" eb="1">
      <t>コ</t>
    </rPh>
    <rPh sb="1" eb="3">
      <t>ヤワタ</t>
    </rPh>
    <rPh sb="4" eb="6">
      <t>チョウメ</t>
    </rPh>
    <phoneticPr fontId="2"/>
  </si>
  <si>
    <t>小八幡4丁目</t>
    <rPh sb="0" eb="1">
      <t>コ</t>
    </rPh>
    <rPh sb="1" eb="3">
      <t>ヤワタ</t>
    </rPh>
    <rPh sb="4" eb="6">
      <t>チョウメ</t>
    </rPh>
    <phoneticPr fontId="2"/>
  </si>
  <si>
    <t>国府津</t>
    <rPh sb="0" eb="3">
      <t>コウヅ</t>
    </rPh>
    <phoneticPr fontId="2"/>
  </si>
  <si>
    <t>国府津1丁目</t>
    <rPh sb="0" eb="3">
      <t>コウヅ</t>
    </rPh>
    <rPh sb="4" eb="6">
      <t>チョウメ</t>
    </rPh>
    <phoneticPr fontId="2"/>
  </si>
  <si>
    <t>国府津2丁目</t>
    <rPh sb="0" eb="3">
      <t>コウヅ</t>
    </rPh>
    <rPh sb="4" eb="6">
      <t>チョウメ</t>
    </rPh>
    <phoneticPr fontId="2"/>
  </si>
  <si>
    <t>国府津3丁目</t>
    <rPh sb="0" eb="3">
      <t>コウヅ</t>
    </rPh>
    <rPh sb="4" eb="6">
      <t>チョウメ</t>
    </rPh>
    <phoneticPr fontId="2"/>
  </si>
  <si>
    <t>国府津4丁目</t>
    <rPh sb="0" eb="3">
      <t>コウヅ</t>
    </rPh>
    <rPh sb="4" eb="6">
      <t>チョウメ</t>
    </rPh>
    <phoneticPr fontId="2"/>
  </si>
  <si>
    <t>国府津5丁目</t>
    <rPh sb="0" eb="3">
      <t>コウヅ</t>
    </rPh>
    <rPh sb="4" eb="6">
      <t>チョウメ</t>
    </rPh>
    <phoneticPr fontId="2"/>
  </si>
  <si>
    <t>酒匂</t>
    <rPh sb="0" eb="2">
      <t>サカワ</t>
    </rPh>
    <phoneticPr fontId="2"/>
  </si>
  <si>
    <t>酒匂1丁目</t>
    <rPh sb="0" eb="2">
      <t>サカワ</t>
    </rPh>
    <rPh sb="3" eb="5">
      <t>チョウメ</t>
    </rPh>
    <phoneticPr fontId="2"/>
  </si>
  <si>
    <t>酒匂2丁目</t>
    <rPh sb="0" eb="2">
      <t>サカワ</t>
    </rPh>
    <rPh sb="3" eb="5">
      <t>チョウメ</t>
    </rPh>
    <phoneticPr fontId="2"/>
  </si>
  <si>
    <t>酒匂3丁目</t>
    <rPh sb="0" eb="2">
      <t>サカワ</t>
    </rPh>
    <rPh sb="3" eb="5">
      <t>チョウメ</t>
    </rPh>
    <phoneticPr fontId="2"/>
  </si>
  <si>
    <t>酒匂4丁目</t>
    <rPh sb="0" eb="2">
      <t>サカワ</t>
    </rPh>
    <rPh sb="3" eb="5">
      <t>チョウメ</t>
    </rPh>
    <phoneticPr fontId="2"/>
  </si>
  <si>
    <t>酒匂5丁目</t>
    <rPh sb="0" eb="2">
      <t>サカワ</t>
    </rPh>
    <rPh sb="3" eb="5">
      <t>チョウメ</t>
    </rPh>
    <phoneticPr fontId="2"/>
  </si>
  <si>
    <t>酒匂6丁目</t>
    <rPh sb="0" eb="2">
      <t>サカワ</t>
    </rPh>
    <rPh sb="3" eb="5">
      <t>チョウメ</t>
    </rPh>
    <phoneticPr fontId="2"/>
  </si>
  <si>
    <t>西酒匂1丁目</t>
    <rPh sb="0" eb="1">
      <t>ニシ</t>
    </rPh>
    <rPh sb="1" eb="3">
      <t>サカワ</t>
    </rPh>
    <rPh sb="4" eb="6">
      <t>チョウメ</t>
    </rPh>
    <phoneticPr fontId="2"/>
  </si>
  <si>
    <t>西酒匂2丁目</t>
    <rPh sb="0" eb="1">
      <t>ニシ</t>
    </rPh>
    <rPh sb="1" eb="3">
      <t>サカワ</t>
    </rPh>
    <rPh sb="4" eb="6">
      <t>チョウメ</t>
    </rPh>
    <phoneticPr fontId="2"/>
  </si>
  <si>
    <t>西酒匂3丁目</t>
    <rPh sb="0" eb="1">
      <t>ニシ</t>
    </rPh>
    <rPh sb="1" eb="3">
      <t>サカワ</t>
    </rPh>
    <rPh sb="4" eb="6">
      <t>チョウメ</t>
    </rPh>
    <phoneticPr fontId="2"/>
  </si>
  <si>
    <t>田島</t>
    <rPh sb="0" eb="2">
      <t>タジマ</t>
    </rPh>
    <phoneticPr fontId="2"/>
  </si>
  <si>
    <t>前川</t>
    <rPh sb="0" eb="2">
      <t>マエカワ</t>
    </rPh>
    <phoneticPr fontId="2"/>
  </si>
  <si>
    <t>千代</t>
    <rPh sb="0" eb="2">
      <t>チヨ</t>
    </rPh>
    <phoneticPr fontId="2"/>
  </si>
  <si>
    <t>中村原</t>
    <rPh sb="0" eb="2">
      <t>ナカムラ</t>
    </rPh>
    <rPh sb="2" eb="3">
      <t>ハラ</t>
    </rPh>
    <phoneticPr fontId="2"/>
  </si>
  <si>
    <t>鴨宮地区合計</t>
    <rPh sb="0" eb="2">
      <t>カモノミヤ</t>
    </rPh>
    <rPh sb="2" eb="4">
      <t>チク</t>
    </rPh>
    <rPh sb="4" eb="6">
      <t>ゴウケイ</t>
    </rPh>
    <phoneticPr fontId="2"/>
  </si>
  <si>
    <t>上新田・下新田</t>
    <rPh sb="0" eb="1">
      <t>カミ</t>
    </rPh>
    <rPh sb="1" eb="3">
      <t>シンデン</t>
    </rPh>
    <rPh sb="4" eb="5">
      <t>シモ</t>
    </rPh>
    <rPh sb="5" eb="7">
      <t>シンデン</t>
    </rPh>
    <phoneticPr fontId="2"/>
  </si>
  <si>
    <t>蓮正寺</t>
    <rPh sb="0" eb="3">
      <t>レンショウジ</t>
    </rPh>
    <phoneticPr fontId="2"/>
  </si>
  <si>
    <t>中曽根</t>
    <rPh sb="0" eb="3">
      <t>ナカソネ</t>
    </rPh>
    <phoneticPr fontId="2"/>
  </si>
  <si>
    <t>飯田岡・清水新田</t>
    <rPh sb="0" eb="2">
      <t>イイダ</t>
    </rPh>
    <rPh sb="2" eb="3">
      <t>オカ</t>
    </rPh>
    <rPh sb="4" eb="6">
      <t>シミズ</t>
    </rPh>
    <rPh sb="6" eb="8">
      <t>シンデン</t>
    </rPh>
    <phoneticPr fontId="2"/>
  </si>
  <si>
    <t>栢山</t>
    <rPh sb="0" eb="2">
      <t>カヤマ</t>
    </rPh>
    <phoneticPr fontId="2"/>
  </si>
  <si>
    <t>堀之内</t>
    <rPh sb="0" eb="1">
      <t>ホリ</t>
    </rPh>
    <rPh sb="1" eb="2">
      <t>ノ</t>
    </rPh>
    <rPh sb="2" eb="3">
      <t>ウチ</t>
    </rPh>
    <phoneticPr fontId="2"/>
  </si>
  <si>
    <t>柳新田</t>
    <rPh sb="0" eb="1">
      <t>ヤナギ</t>
    </rPh>
    <rPh sb="1" eb="3">
      <t>シンデン</t>
    </rPh>
    <phoneticPr fontId="2"/>
  </si>
  <si>
    <t>小台</t>
    <rPh sb="0" eb="2">
      <t>コダイ</t>
    </rPh>
    <phoneticPr fontId="2"/>
  </si>
  <si>
    <t>新屋</t>
    <rPh sb="0" eb="2">
      <t>アラヤ</t>
    </rPh>
    <phoneticPr fontId="2"/>
  </si>
  <si>
    <t>曽比</t>
    <rPh sb="0" eb="2">
      <t>ソビ</t>
    </rPh>
    <phoneticPr fontId="2"/>
  </si>
  <si>
    <t>府川</t>
    <rPh sb="0" eb="2">
      <t>フカワ</t>
    </rPh>
    <phoneticPr fontId="2"/>
  </si>
  <si>
    <t>北ノ窪</t>
    <rPh sb="0" eb="1">
      <t>キタ</t>
    </rPh>
    <rPh sb="2" eb="3">
      <t>クボ</t>
    </rPh>
    <phoneticPr fontId="2"/>
  </si>
  <si>
    <t>穴部・穴部新田・多古</t>
    <rPh sb="0" eb="2">
      <t>アナベ</t>
    </rPh>
    <rPh sb="3" eb="5">
      <t>アナベ</t>
    </rPh>
    <rPh sb="5" eb="7">
      <t>シンデン</t>
    </rPh>
    <rPh sb="8" eb="10">
      <t>タコ</t>
    </rPh>
    <phoneticPr fontId="2"/>
  </si>
  <si>
    <t>蓮正寺地区合計</t>
    <rPh sb="0" eb="3">
      <t>レンショウジ</t>
    </rPh>
    <rPh sb="3" eb="5">
      <t>チク</t>
    </rPh>
    <rPh sb="5" eb="7">
      <t>ゴウケイ</t>
    </rPh>
    <phoneticPr fontId="2"/>
  </si>
  <si>
    <t>入生田</t>
    <rPh sb="0" eb="3">
      <t>イリウダ</t>
    </rPh>
    <phoneticPr fontId="2"/>
  </si>
  <si>
    <t>風祭</t>
    <rPh sb="0" eb="2">
      <t>カザマツリ</t>
    </rPh>
    <phoneticPr fontId="2"/>
  </si>
  <si>
    <t>曽我</t>
    <rPh sb="0" eb="2">
      <t>ソガ</t>
    </rPh>
    <phoneticPr fontId="2"/>
  </si>
  <si>
    <t>鬼柳</t>
    <rPh sb="0" eb="2">
      <t>オニヤナギ</t>
    </rPh>
    <phoneticPr fontId="2"/>
  </si>
  <si>
    <t>小船</t>
    <rPh sb="0" eb="2">
      <t>オブネ</t>
    </rPh>
    <phoneticPr fontId="2"/>
  </si>
  <si>
    <t>永塚</t>
    <rPh sb="0" eb="2">
      <t>ナガツカ</t>
    </rPh>
    <phoneticPr fontId="2"/>
  </si>
  <si>
    <t>根府川</t>
    <rPh sb="0" eb="3">
      <t>ネブカワ</t>
    </rPh>
    <phoneticPr fontId="2"/>
  </si>
  <si>
    <t>江之浦</t>
    <rPh sb="0" eb="3">
      <t>エノウラ</t>
    </rPh>
    <phoneticPr fontId="2"/>
  </si>
  <si>
    <t>日</t>
    <rPh sb="0" eb="1">
      <t>ニチ</t>
    </rPh>
    <phoneticPr fontId="23"/>
  </si>
  <si>
    <t>延清</t>
    <rPh sb="0" eb="2">
      <t>ノブキヨ</t>
    </rPh>
    <phoneticPr fontId="2"/>
  </si>
  <si>
    <t>城山1丁目</t>
    <rPh sb="0" eb="2">
      <t>シロヤマ</t>
    </rPh>
    <rPh sb="3" eb="5">
      <t>チョウメ</t>
    </rPh>
    <phoneticPr fontId="11"/>
  </si>
  <si>
    <t>城山2丁目</t>
    <phoneticPr fontId="11"/>
  </si>
  <si>
    <t>城山3丁目</t>
    <rPh sb="0" eb="2">
      <t>シロヤマ</t>
    </rPh>
    <rPh sb="3" eb="5">
      <t>チョウメ</t>
    </rPh>
    <phoneticPr fontId="11"/>
  </si>
  <si>
    <t>城山4丁目</t>
    <rPh sb="0" eb="2">
      <t>シロヤマ</t>
    </rPh>
    <rPh sb="3" eb="5">
      <t>チョウメ</t>
    </rPh>
    <phoneticPr fontId="11"/>
  </si>
  <si>
    <t>久野</t>
    <rPh sb="0" eb="2">
      <t>クノ</t>
    </rPh>
    <phoneticPr fontId="11"/>
  </si>
  <si>
    <t>特別難所地区合計</t>
    <rPh sb="0" eb="2">
      <t>トクベツ</t>
    </rPh>
    <rPh sb="2" eb="4">
      <t>ナンショ</t>
    </rPh>
    <rPh sb="4" eb="6">
      <t>チク</t>
    </rPh>
    <rPh sb="6" eb="8">
      <t>ゴウケイ</t>
    </rPh>
    <phoneticPr fontId="2"/>
  </si>
  <si>
    <t>東・西大友</t>
    <rPh sb="0" eb="1">
      <t>ヒガシ</t>
    </rPh>
    <rPh sb="2" eb="5">
      <t>ニシオオドモ</t>
    </rPh>
    <phoneticPr fontId="2"/>
  </si>
  <si>
    <t>下大井</t>
    <rPh sb="0" eb="1">
      <t>シタ</t>
    </rPh>
    <rPh sb="1" eb="3">
      <t>オオイ</t>
    </rPh>
    <phoneticPr fontId="2"/>
  </si>
  <si>
    <t>小田原市合計</t>
    <rPh sb="0" eb="4">
      <t>オダワラシ</t>
    </rPh>
    <rPh sb="4" eb="6">
      <t>ゴウケイ</t>
    </rPh>
    <phoneticPr fontId="2"/>
  </si>
  <si>
    <t>配布枚数合計</t>
    <rPh sb="0" eb="2">
      <t>ハイフ</t>
    </rPh>
    <rPh sb="2" eb="4">
      <t>マイスウ</t>
    </rPh>
    <rPh sb="4" eb="6">
      <t>ゴウケイ</t>
    </rPh>
    <phoneticPr fontId="2"/>
  </si>
  <si>
    <t>※配布部数は目安です。投函禁止物件増加、新築増加
　 などの理由で増減する可能性があります。</t>
    <rPh sb="1" eb="3">
      <t>ハイフ</t>
    </rPh>
    <rPh sb="3" eb="5">
      <t>ブスウ</t>
    </rPh>
    <rPh sb="6" eb="8">
      <t>メヤス</t>
    </rPh>
    <rPh sb="11" eb="13">
      <t>トウカン</t>
    </rPh>
    <rPh sb="13" eb="15">
      <t>キンシ</t>
    </rPh>
    <rPh sb="15" eb="17">
      <t>ブッケン</t>
    </rPh>
    <rPh sb="17" eb="19">
      <t>ゾウカ</t>
    </rPh>
    <rPh sb="20" eb="22">
      <t>シンチク</t>
    </rPh>
    <rPh sb="22" eb="24">
      <t>ゾウカ</t>
    </rPh>
    <rPh sb="30" eb="32">
      <t>リユウ</t>
    </rPh>
    <rPh sb="33" eb="35">
      <t>ゾウゲン</t>
    </rPh>
    <rPh sb="37" eb="39">
      <t>カノウ</t>
    </rPh>
    <rPh sb="39" eb="40">
      <t>セイ</t>
    </rPh>
    <phoneticPr fontId="23"/>
  </si>
  <si>
    <t>引取　　・　　直納</t>
    <rPh sb="0" eb="2">
      <t>ヒキトリ</t>
    </rPh>
    <rPh sb="7" eb="9">
      <t>チョクノウ</t>
    </rPh>
    <phoneticPr fontId="11"/>
  </si>
  <si>
    <t>栄町合計</t>
    <rPh sb="0" eb="2">
      <t>サカエチョウ</t>
    </rPh>
    <rPh sb="2" eb="4">
      <t>ゴウケイ</t>
    </rPh>
    <phoneticPr fontId="11"/>
  </si>
  <si>
    <t>中町合計</t>
    <rPh sb="0" eb="2">
      <t>ナカチョウ</t>
    </rPh>
    <rPh sb="2" eb="4">
      <t>ゴウケイ</t>
    </rPh>
    <phoneticPr fontId="11"/>
  </si>
  <si>
    <t>浜町合計</t>
    <rPh sb="0" eb="2">
      <t>ハマチョウ</t>
    </rPh>
    <rPh sb="2" eb="4">
      <t>ゴウケイ</t>
    </rPh>
    <phoneticPr fontId="11"/>
  </si>
  <si>
    <t>本町合計</t>
    <rPh sb="0" eb="2">
      <t>ホンチョウ</t>
    </rPh>
    <rPh sb="2" eb="4">
      <t>ゴウケイ</t>
    </rPh>
    <phoneticPr fontId="11"/>
  </si>
  <si>
    <t>南町合計</t>
    <rPh sb="0" eb="1">
      <t>ミナミ</t>
    </rPh>
    <rPh sb="1" eb="2">
      <t>マチ</t>
    </rPh>
    <rPh sb="2" eb="4">
      <t>ゴウケイ</t>
    </rPh>
    <phoneticPr fontId="11"/>
  </si>
  <si>
    <t>寿町合計</t>
    <rPh sb="0" eb="2">
      <t>コトブキチョウ</t>
    </rPh>
    <rPh sb="2" eb="4">
      <t>ゴウケイ</t>
    </rPh>
    <phoneticPr fontId="11"/>
  </si>
  <si>
    <t>東町合計</t>
    <rPh sb="0" eb="2">
      <t>ヒガシチョウ</t>
    </rPh>
    <rPh sb="2" eb="4">
      <t>ゴウケイ</t>
    </rPh>
    <phoneticPr fontId="11"/>
  </si>
  <si>
    <t>扇町合計</t>
    <rPh sb="0" eb="1">
      <t>オウギ</t>
    </rPh>
    <rPh sb="1" eb="2">
      <t>チョウ</t>
    </rPh>
    <rPh sb="2" eb="4">
      <t>ゴウケイ</t>
    </rPh>
    <phoneticPr fontId="11"/>
  </si>
  <si>
    <t>早川合計</t>
    <rPh sb="0" eb="2">
      <t>ハヤカワ</t>
    </rPh>
    <rPh sb="2" eb="4">
      <t>ゴウケイ</t>
    </rPh>
    <phoneticPr fontId="11"/>
  </si>
  <si>
    <t>城山合計</t>
    <rPh sb="0" eb="2">
      <t>シロヤマ</t>
    </rPh>
    <rPh sb="2" eb="4">
      <t>ゴウケイ</t>
    </rPh>
    <phoneticPr fontId="11"/>
  </si>
  <si>
    <t>南鴨宮合計</t>
    <rPh sb="0" eb="3">
      <t>ミナミカモノミヤ</t>
    </rPh>
    <rPh sb="3" eb="5">
      <t>ゴウケイ</t>
    </rPh>
    <phoneticPr fontId="11"/>
  </si>
  <si>
    <t>小八幡合計</t>
    <rPh sb="0" eb="3">
      <t>コヤワタ</t>
    </rPh>
    <rPh sb="3" eb="5">
      <t>ゴウケイ</t>
    </rPh>
    <phoneticPr fontId="11"/>
  </si>
  <si>
    <t>酒匂合計</t>
    <rPh sb="0" eb="2">
      <t>サカワ</t>
    </rPh>
    <rPh sb="2" eb="4">
      <t>ゴウケイ</t>
    </rPh>
    <phoneticPr fontId="11"/>
  </si>
  <si>
    <t>西酒匂合計</t>
    <rPh sb="0" eb="3">
      <t>ニシサカワ</t>
    </rPh>
    <rPh sb="3" eb="5">
      <t>ゴウケイ</t>
    </rPh>
    <phoneticPr fontId="11"/>
  </si>
  <si>
    <t>国府津合計</t>
    <rPh sb="0" eb="3">
      <t>コウヅ</t>
    </rPh>
    <rPh sb="3" eb="5">
      <t>ゴウケイ</t>
    </rPh>
    <phoneticPr fontId="11"/>
  </si>
  <si>
    <t>栄町地区合計</t>
    <rPh sb="0" eb="2">
      <t>サカエチョウ</t>
    </rPh>
    <rPh sb="2" eb="4">
      <t>チク</t>
    </rPh>
    <rPh sb="4" eb="6">
      <t>ゴウケイ</t>
    </rPh>
    <phoneticPr fontId="2"/>
  </si>
  <si>
    <t>配布規約確認書</t>
    <rPh sb="0" eb="2">
      <t>ハイフ</t>
    </rPh>
    <rPh sb="2" eb="4">
      <t>キヤク</t>
    </rPh>
    <rPh sb="4" eb="7">
      <t>カクニンショ</t>
    </rPh>
    <phoneticPr fontId="23"/>
  </si>
  <si>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23"/>
  </si>
  <si>
    <t>1)受注単位は町目（〇〇町）単位となります。</t>
    <rPh sb="2" eb="4">
      <t>ジュチュウ</t>
    </rPh>
    <rPh sb="4" eb="6">
      <t>タンイ</t>
    </rPh>
    <rPh sb="7" eb="8">
      <t>マチ</t>
    </rPh>
    <rPh sb="8" eb="9">
      <t>モク</t>
    </rPh>
    <rPh sb="12" eb="13">
      <t>マチ</t>
    </rPh>
    <rPh sb="14" eb="16">
      <t>タンイ</t>
    </rPh>
    <phoneticPr fontId="23"/>
  </si>
  <si>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23"/>
  </si>
  <si>
    <t>3)全てのポストに投函されるわけではありません。</t>
    <rPh sb="2" eb="3">
      <t>スベ</t>
    </rPh>
    <rPh sb="9" eb="11">
      <t>トウカン</t>
    </rPh>
    <phoneticPr fontId="23"/>
  </si>
  <si>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23"/>
  </si>
  <si>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23"/>
  </si>
  <si>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23"/>
  </si>
  <si>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23"/>
  </si>
  <si>
    <t>8)配布時間のご指定は受け付けておりません。弊社に一任頂きます。</t>
    <rPh sb="2" eb="4">
      <t>ハイフ</t>
    </rPh>
    <rPh sb="4" eb="6">
      <t>ジカン</t>
    </rPh>
    <rPh sb="8" eb="10">
      <t>シテイ</t>
    </rPh>
    <rPh sb="11" eb="12">
      <t>ウ</t>
    </rPh>
    <rPh sb="13" eb="14">
      <t>ツ</t>
    </rPh>
    <rPh sb="22" eb="24">
      <t>ヘイシャ</t>
    </rPh>
    <rPh sb="25" eb="28">
      <t>イチニンイタダ</t>
    </rPh>
    <phoneticPr fontId="23"/>
  </si>
  <si>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23"/>
  </si>
  <si>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23"/>
  </si>
  <si>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23"/>
  </si>
  <si>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23"/>
  </si>
  <si>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23"/>
  </si>
  <si>
    <t>1)反響が無い、または感じられない。</t>
    <rPh sb="2" eb="4">
      <t>ハンキョウ</t>
    </rPh>
    <rPh sb="5" eb="6">
      <t>ナ</t>
    </rPh>
    <rPh sb="11" eb="12">
      <t>カン</t>
    </rPh>
    <phoneticPr fontId="23"/>
  </si>
  <si>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23"/>
  </si>
  <si>
    <t>3)投函の結果、お客様にクレーム（苦情）が届く。</t>
    <rPh sb="2" eb="4">
      <t>トウカン</t>
    </rPh>
    <rPh sb="5" eb="7">
      <t>ケッカ</t>
    </rPh>
    <rPh sb="9" eb="11">
      <t>キャクサマ</t>
    </rPh>
    <rPh sb="17" eb="19">
      <t>クジョウ</t>
    </rPh>
    <rPh sb="21" eb="22">
      <t>トド</t>
    </rPh>
    <phoneticPr fontId="23"/>
  </si>
  <si>
    <t>4)配達先の明確な把握が出来ない。</t>
    <rPh sb="2" eb="4">
      <t>ハイタツ</t>
    </rPh>
    <rPh sb="4" eb="5">
      <t>サキ</t>
    </rPh>
    <rPh sb="6" eb="8">
      <t>メイカク</t>
    </rPh>
    <rPh sb="9" eb="11">
      <t>ハアク</t>
    </rPh>
    <rPh sb="12" eb="14">
      <t>デキ</t>
    </rPh>
    <phoneticPr fontId="23"/>
  </si>
  <si>
    <t>5)禁止表記があるのに配布が実施されている。</t>
    <rPh sb="2" eb="4">
      <t>キンシ</t>
    </rPh>
    <rPh sb="4" eb="6">
      <t>ヒョウキ</t>
    </rPh>
    <rPh sb="11" eb="13">
      <t>ハイフ</t>
    </rPh>
    <rPh sb="14" eb="16">
      <t>ジッシ</t>
    </rPh>
    <phoneticPr fontId="23"/>
  </si>
  <si>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23"/>
  </si>
  <si>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23"/>
  </si>
  <si>
    <t>8)夜間・早朝に配布が実施されている。</t>
    <rPh sb="2" eb="4">
      <t>ヤカン</t>
    </rPh>
    <rPh sb="5" eb="7">
      <t>ソウチョウ</t>
    </rPh>
    <rPh sb="8" eb="10">
      <t>ハイフ</t>
    </rPh>
    <rPh sb="11" eb="13">
      <t>ジッシ</t>
    </rPh>
    <phoneticPr fontId="23"/>
  </si>
  <si>
    <t>５．実施確定後の依頼内容の変更・キャンセルはご容赦ください。
    　配布開始３営業日以内のキャンセルは配布料金の100％をキャンセル料としてお支払い頂きます。</t>
    <rPh sb="2" eb="4">
      <t>ジッシ</t>
    </rPh>
    <rPh sb="4" eb="6">
      <t>カクテイ</t>
    </rPh>
    <rPh sb="6" eb="7">
      <t>ゴ</t>
    </rPh>
    <rPh sb="8" eb="10">
      <t>イライ</t>
    </rPh>
    <rPh sb="10" eb="12">
      <t>ナイヨウ</t>
    </rPh>
    <rPh sb="13" eb="15">
      <t>ヘンコウ</t>
    </rPh>
    <rPh sb="23" eb="25">
      <t>ヨウシャ</t>
    </rPh>
    <rPh sb="36" eb="38">
      <t>ハイフ</t>
    </rPh>
    <rPh sb="38" eb="40">
      <t>カイシ</t>
    </rPh>
    <rPh sb="41" eb="44">
      <t>エイギョウビ</t>
    </rPh>
    <rPh sb="44" eb="46">
      <t>イナイ</t>
    </rPh>
    <rPh sb="53" eb="55">
      <t>ハイフ</t>
    </rPh>
    <rPh sb="55" eb="57">
      <t>リョウキン</t>
    </rPh>
    <rPh sb="68" eb="69">
      <t>リョウ</t>
    </rPh>
    <rPh sb="73" eb="75">
      <t>シハラ</t>
    </rPh>
    <rPh sb="76" eb="77">
      <t>イタダ</t>
    </rPh>
    <phoneticPr fontId="23"/>
  </si>
  <si>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23"/>
  </si>
  <si>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23"/>
  </si>
  <si>
    <t>８．上記外の損害をお客様の与えた場合には、原則的にその額に相当する弊社サービスの提供
　 （無料再配布等）にて賠償を行います。
　　尚、いかなる場合にも配布料金を越える賠償は致しません。
　　また、原則として受注単位（町目単位）にて賠償対応をさせて頂きます。</t>
    <rPh sb="2" eb="4">
      <t>ジョウキ</t>
    </rPh>
    <rPh sb="4" eb="5">
      <t>ガイ</t>
    </rPh>
    <rPh sb="6" eb="8">
      <t>ソンガイ</t>
    </rPh>
    <rPh sb="10" eb="12">
      <t>キャクサマ</t>
    </rPh>
    <rPh sb="13" eb="14">
      <t>アタ</t>
    </rPh>
    <rPh sb="16" eb="18">
      <t>バアイ</t>
    </rPh>
    <rPh sb="21" eb="24">
      <t>ゲンソクテキ</t>
    </rPh>
    <rPh sb="27" eb="28">
      <t>ガク</t>
    </rPh>
    <rPh sb="29" eb="31">
      <t>ソウトウ</t>
    </rPh>
    <rPh sb="33" eb="35">
      <t>ヘイシャ</t>
    </rPh>
    <rPh sb="40" eb="42">
      <t>テイキョウ</t>
    </rPh>
    <rPh sb="46" eb="48">
      <t>ムリョウ</t>
    </rPh>
    <rPh sb="48" eb="51">
      <t>サイハイフ</t>
    </rPh>
    <rPh sb="51" eb="52">
      <t>ナド</t>
    </rPh>
    <rPh sb="55" eb="57">
      <t>バイショウ</t>
    </rPh>
    <rPh sb="58" eb="59">
      <t>オコナ</t>
    </rPh>
    <rPh sb="66" eb="67">
      <t>ナオ</t>
    </rPh>
    <rPh sb="72" eb="74">
      <t>バアイ</t>
    </rPh>
    <rPh sb="76" eb="78">
      <t>ハイフ</t>
    </rPh>
    <rPh sb="78" eb="80">
      <t>リョウキン</t>
    </rPh>
    <rPh sb="81" eb="82">
      <t>コ</t>
    </rPh>
    <rPh sb="84" eb="86">
      <t>バイショウ</t>
    </rPh>
    <rPh sb="87" eb="88">
      <t>イタ</t>
    </rPh>
    <rPh sb="99" eb="101">
      <t>ゲンソク</t>
    </rPh>
    <rPh sb="104" eb="106">
      <t>ジュチュウ</t>
    </rPh>
    <rPh sb="106" eb="108">
      <t>タンイ</t>
    </rPh>
    <rPh sb="109" eb="110">
      <t>チョウ</t>
    </rPh>
    <rPh sb="110" eb="111">
      <t>モク</t>
    </rPh>
    <rPh sb="111" eb="113">
      <t>タンイ</t>
    </rPh>
    <rPh sb="116" eb="118">
      <t>バイショウ</t>
    </rPh>
    <rPh sb="118" eb="120">
      <t>タイオウ</t>
    </rPh>
    <rPh sb="124" eb="125">
      <t>イタダ</t>
    </rPh>
    <phoneticPr fontId="23"/>
  </si>
  <si>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23"/>
  </si>
  <si>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23"/>
  </si>
  <si>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3"/>
  </si>
  <si>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23"/>
  </si>
  <si>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23"/>
  </si>
  <si>
    <t>株式会社　あおぞらポスト　代表取締役　新井　祐太
神奈川県小田原市城内2-16　お堀端ビル1階</t>
    <rPh sb="0" eb="2">
      <t>カブシキ</t>
    </rPh>
    <rPh sb="2" eb="4">
      <t>ガイシャ</t>
    </rPh>
    <rPh sb="13" eb="15">
      <t>ダイヒョウ</t>
    </rPh>
    <rPh sb="15" eb="18">
      <t>トリシマリヤク</t>
    </rPh>
    <rPh sb="19" eb="21">
      <t>アライ</t>
    </rPh>
    <rPh sb="22" eb="24">
      <t>ユウタ</t>
    </rPh>
    <rPh sb="33" eb="35">
      <t>ジョウナイ</t>
    </rPh>
    <rPh sb="41" eb="43">
      <t>ホリバタ</t>
    </rPh>
    <rPh sb="46" eb="47">
      <t>カイ</t>
    </rPh>
    <phoneticPr fontId="23"/>
  </si>
  <si>
    <t>Tel.0465-44-4038
Fax:0465-46-6926</t>
    <phoneticPr fontId="23"/>
  </si>
  <si>
    <t>ご依頼時の受注状況により、ご希望の配布期間での配布が困難な場合がございます。ご依頼はお早めにお願い致します。</t>
    <rPh sb="1" eb="3">
      <t>イライ</t>
    </rPh>
    <rPh sb="3" eb="4">
      <t>ジ</t>
    </rPh>
    <rPh sb="5" eb="7">
      <t>ジュチュウ</t>
    </rPh>
    <rPh sb="7" eb="9">
      <t>ジョウキョウ</t>
    </rPh>
    <rPh sb="14" eb="16">
      <t>キボウ</t>
    </rPh>
    <rPh sb="17" eb="19">
      <t>ハイフ</t>
    </rPh>
    <rPh sb="19" eb="21">
      <t>キカン</t>
    </rPh>
    <rPh sb="23" eb="25">
      <t>ハイフ</t>
    </rPh>
    <rPh sb="26" eb="28">
      <t>コンナン</t>
    </rPh>
    <rPh sb="29" eb="31">
      <t>バアイ</t>
    </rPh>
    <rPh sb="39" eb="41">
      <t>イライ</t>
    </rPh>
    <rPh sb="43" eb="44">
      <t>ハヤ</t>
    </rPh>
    <rPh sb="47" eb="48">
      <t>ネガイ</t>
    </rPh>
    <rPh sb="49" eb="50">
      <t>タ</t>
    </rPh>
    <phoneticPr fontId="23"/>
  </si>
  <si>
    <t>※配布部数は都度更新しております。最新の部数は
　 aozorapost.com からご覧になれます。</t>
    <rPh sb="1" eb="3">
      <t>ハイフ</t>
    </rPh>
    <rPh sb="3" eb="5">
      <t>ブスウ</t>
    </rPh>
    <rPh sb="6" eb="8">
      <t>ツド</t>
    </rPh>
    <rPh sb="8" eb="10">
      <t>コウシン</t>
    </rPh>
    <rPh sb="17" eb="19">
      <t>サイシン</t>
    </rPh>
    <rPh sb="20" eb="22">
      <t>ブスウ</t>
    </rPh>
    <rPh sb="44" eb="45">
      <t>ラン</t>
    </rPh>
    <phoneticPr fontId="23"/>
  </si>
  <si>
    <t>本町1丁目</t>
    <rPh sb="0" eb="2">
      <t>ホンマチ</t>
    </rPh>
    <rPh sb="3" eb="5">
      <t>チョウメ</t>
    </rPh>
    <phoneticPr fontId="11"/>
  </si>
  <si>
    <t>本町2丁目</t>
    <rPh sb="0" eb="2">
      <t>ホンマチ</t>
    </rPh>
    <rPh sb="3" eb="5">
      <t>チョウメ</t>
    </rPh>
    <phoneticPr fontId="11"/>
  </si>
  <si>
    <t>本町3丁目</t>
    <rPh sb="0" eb="2">
      <t>ホンマチ</t>
    </rPh>
    <rPh sb="3" eb="5">
      <t>チョウメ</t>
    </rPh>
    <phoneticPr fontId="11"/>
  </si>
  <si>
    <t>本町4丁目</t>
    <rPh sb="0" eb="2">
      <t>ホンマチ</t>
    </rPh>
    <rPh sb="3" eb="5">
      <t>チョウメ</t>
    </rPh>
    <phoneticPr fontId="11"/>
  </si>
  <si>
    <t>矢作</t>
    <phoneticPr fontId="2"/>
  </si>
  <si>
    <t>㈱あおぞらポストの配布規約に同意し、下記の内容の通り発注します。</t>
    <rPh sb="9" eb="11">
      <t>ハイフ</t>
    </rPh>
    <rPh sb="11" eb="13">
      <t>キヤク</t>
    </rPh>
    <rPh sb="14" eb="16">
      <t>ドウイ</t>
    </rPh>
    <rPh sb="18" eb="20">
      <t>カキ</t>
    </rPh>
    <rPh sb="21" eb="23">
      <t>ナイヨウ</t>
    </rPh>
    <rPh sb="24" eb="25">
      <t>トオ</t>
    </rPh>
    <rPh sb="26" eb="28">
      <t>ハッチュウ</t>
    </rPh>
    <phoneticPr fontId="11"/>
  </si>
  <si>
    <t>発注年月日　　2020年　　　月　　　日</t>
    <rPh sb="0" eb="2">
      <t>ハッチュウ</t>
    </rPh>
    <rPh sb="2" eb="5">
      <t>ネンガッピ</t>
    </rPh>
    <rPh sb="11" eb="12">
      <t>ネン</t>
    </rPh>
    <rPh sb="15" eb="16">
      <t>ガツ</t>
    </rPh>
    <rPh sb="19" eb="20">
      <t>ニチ</t>
    </rPh>
    <phoneticPr fontId="11"/>
  </si>
  <si>
    <t>　TEL</t>
    <phoneticPr fontId="11"/>
  </si>
  <si>
    <t>　FAX</t>
    <phoneticPr fontId="11"/>
  </si>
  <si>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11"/>
  </si>
  <si>
    <t>　②上記枠内にございます、「発注年月日」「会社名」「担当者」欄にご記入いただき、ご捺印ください。</t>
    <rPh sb="2" eb="4">
      <t>ジョウキ</t>
    </rPh>
    <rPh sb="4" eb="6">
      <t>ワクナイ</t>
    </rPh>
    <rPh sb="14" eb="16">
      <t>ハッチュウ</t>
    </rPh>
    <rPh sb="16" eb="19">
      <t>ネンガッピ</t>
    </rPh>
    <rPh sb="21" eb="24">
      <t>カイシャメイ</t>
    </rPh>
    <rPh sb="26" eb="29">
      <t>タントウシャ</t>
    </rPh>
    <rPh sb="30" eb="31">
      <t>ラン</t>
    </rPh>
    <rPh sb="33" eb="35">
      <t>キニュウ</t>
    </rPh>
    <rPh sb="41" eb="43">
      <t>ナツイン</t>
    </rPh>
    <phoneticPr fontId="11"/>
  </si>
  <si>
    <t>　④上記3点が完了致しましたら、本書を下記FAX番号にご返信ください。</t>
    <rPh sb="2" eb="4">
      <t>ジョウキ</t>
    </rPh>
    <rPh sb="5" eb="6">
      <t>テン</t>
    </rPh>
    <rPh sb="7" eb="9">
      <t>カンリョウ</t>
    </rPh>
    <rPh sb="9" eb="10">
      <t>イタ</t>
    </rPh>
    <rPh sb="16" eb="18">
      <t>ホンショ</t>
    </rPh>
    <rPh sb="19" eb="21">
      <t>カキ</t>
    </rPh>
    <rPh sb="24" eb="26">
      <t>バンゴウ</t>
    </rPh>
    <rPh sb="28" eb="30">
      <t>ヘンシン</t>
    </rPh>
    <phoneticPr fontId="11"/>
  </si>
  <si>
    <t>　㈱あおぞらポスト　TEL：0465-46-6934　FAX：0465-46-6926</t>
    <phoneticPr fontId="11"/>
  </si>
  <si>
    <t xml:space="preserve"> ＊依頼表を送信いただく前に＊</t>
    <rPh sb="2" eb="4">
      <t>イライ</t>
    </rPh>
    <rPh sb="4" eb="5">
      <t>ヒョウ</t>
    </rPh>
    <rPh sb="6" eb="8">
      <t>ソウシン</t>
    </rPh>
    <rPh sb="12" eb="13">
      <t>マエ</t>
    </rPh>
    <phoneticPr fontId="11"/>
  </si>
  <si>
    <t>　【備考欄】</t>
    <rPh sb="2" eb="5">
      <t>ビコウラン</t>
    </rPh>
    <phoneticPr fontId="11"/>
  </si>
  <si>
    <t>　御社名　　　　　　　　　　　　　　　　　　㊞</t>
    <rPh sb="1" eb="4">
      <t>オンシャメイ</t>
    </rPh>
    <phoneticPr fontId="11"/>
  </si>
  <si>
    <t>　担当名　　　　　　　　　　　　　　　　　　㊞</t>
    <rPh sb="1" eb="3">
      <t>タントウ</t>
    </rPh>
    <rPh sb="3" eb="4">
      <t>メイ</t>
    </rPh>
    <phoneticPr fontId="11"/>
  </si>
  <si>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11"/>
  </si>
  <si>
    <r>
      <t>小田原市内エリア 配布申込表(</t>
    </r>
    <r>
      <rPr>
        <sz val="22"/>
        <color rgb="FFFF0000"/>
        <rFont val="Meiryo UI"/>
        <family val="3"/>
        <charset val="128"/>
      </rPr>
      <t>赤字は難所地域</t>
    </r>
    <r>
      <rPr>
        <sz val="22"/>
        <color indexed="8"/>
        <rFont val="Meiryo UI"/>
        <family val="3"/>
        <charset val="128"/>
      </rPr>
      <t>) 2019年10月度　※単価はA4の場合</t>
    </r>
    <rPh sb="0" eb="5">
      <t>オダワラシナイ</t>
    </rPh>
    <rPh sb="15" eb="17">
      <t>アカジ</t>
    </rPh>
    <rPh sb="18" eb="20">
      <t>ナンショ</t>
    </rPh>
    <rPh sb="20" eb="22">
      <t>チイキ</t>
    </rPh>
    <rPh sb="28" eb="29">
      <t>ネン</t>
    </rPh>
    <rPh sb="31" eb="32">
      <t>ガツ</t>
    </rPh>
    <rPh sb="32" eb="33">
      <t>ド</t>
    </rPh>
    <rPh sb="35" eb="37">
      <t>タンカ</t>
    </rPh>
    <rPh sb="41" eb="43">
      <t>バアイ</t>
    </rPh>
    <phoneticPr fontId="11"/>
  </si>
  <si>
    <t>　③配布規約を今一度ご確認ください。弊社サイトからもご覧になれます。</t>
    <rPh sb="2" eb="4">
      <t>ハイフ</t>
    </rPh>
    <rPh sb="4" eb="6">
      <t>キヤク</t>
    </rPh>
    <rPh sb="7" eb="10">
      <t>イマイチド</t>
    </rPh>
    <rPh sb="11" eb="13">
      <t>カクニン</t>
    </rPh>
    <rPh sb="18" eb="20">
      <t>ヘイシャ</t>
    </rPh>
    <rPh sb="27" eb="28">
      <t>ラン</t>
    </rPh>
    <phoneticPr fontId="11"/>
  </si>
  <si>
    <t>　配布期間　　　　　　</t>
    <rPh sb="1" eb="3">
      <t>ハイフ</t>
    </rPh>
    <rPh sb="3" eb="5">
      <t>キカン</t>
    </rPh>
    <phoneticPr fontId="23"/>
  </si>
  <si>
    <t>　広告のサイズ</t>
    <rPh sb="1" eb="3">
      <t>コウコク</t>
    </rPh>
    <phoneticPr fontId="11"/>
  </si>
  <si>
    <t>　納品予定日</t>
    <rPh sb="1" eb="3">
      <t>ノウヒン</t>
    </rPh>
    <rPh sb="3" eb="6">
      <t>ヨテイビ</t>
    </rPh>
    <phoneticPr fontId="23"/>
  </si>
  <si>
    <t>上曽我</t>
    <rPh sb="0" eb="3">
      <t>カミソガ</t>
    </rPh>
    <phoneticPr fontId="11"/>
  </si>
  <si>
    <t>小竹</t>
    <rPh sb="0" eb="2">
      <t>コタケ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</si>
</sst>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20"/>
      <color rgb="FFFF0000"/>
      <name val="Meiryo UI"/>
      <family val="3"/>
      <charset val="128"/>
    </font>
    <font>
      <sz val="6"/>
      <name val="ＭＳ Ｐゴシック"/>
      <family val="2"/>
      <charset val="128"/>
      <scheme val="minor"/>
    </font>
    <font>
      <b/>
      <sz val="16"/>
      <color rgb="FFFF0000"/>
      <name val="ＭＳ Ｐゴシック"/>
      <family val="3"/>
      <charset val="128"/>
      <scheme val="minor"/>
    </font>
    <font>
      <sz val="16"/>
      <color theme="1"/>
      <name val="ＭＳ Ｐゴシック"/>
      <family val="3"/>
      <charset val="128"/>
      <scheme val="minor"/>
    </font>
    <font>
      <sz val="18"/>
      <color theme="1"/>
      <name val="Meiryo UI"/>
      <family val="3"/>
      <charset val="128"/>
    </font>
    <font>
      <sz val="22"/>
      <name val="Meiryo UI"/>
      <family val="3"/>
      <charset val="128"/>
    </font>
    <font>
      <sz val="16"/>
      <color rgb="FFFF0000"/>
      <name val="Meiryo UI"/>
      <family val="3"/>
      <charset val="128"/>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sz val="18"/>
      <color theme="1" tint="0.34998626667073579"/>
      <name val="Meiryo UI"/>
      <family val="3"/>
      <charset val="128"/>
    </font>
    <font>
      <b/>
      <sz val="20"/>
      <color theme="1"/>
      <name val="Meiryo UI"/>
      <family val="3"/>
      <charset val="128"/>
    </font>
    <font>
      <b/>
      <sz val="22"/>
      <color theme="1"/>
      <name val="Meiryo UI"/>
      <family val="3"/>
      <charset val="128"/>
    </font>
    <font>
      <sz val="22"/>
      <color rgb="FFFF0000"/>
      <name val="Meiryo UI"/>
      <family val="3"/>
      <charset val="128"/>
    </font>
    <font>
      <b/>
      <sz val="22"/>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xf numFmtId="0" fontId="12" fillId="0" borderId="0">
      <alignment vertical="center"/>
    </xf>
    <xf numFmtId="38" fontId="4" fillId="0" borderId="0" applyFont="0" applyFill="0" applyBorder="0" applyAlignment="0" applyProtection="0">
      <alignment vertical="center"/>
    </xf>
    <xf numFmtId="0" fontId="1" fillId="0" borderId="0">
      <alignment vertical="center"/>
    </xf>
  </cellStyleXfs>
  <cellXfs count="206">
    <xf numFmtId="0" fontId="0" fillId="0" borderId="0" xfId="0">
      <alignment vertical="center"/>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Fill="1" applyBorder="1">
      <alignment vertical="center"/>
    </xf>
    <xf numFmtId="0" fontId="0" fillId="0" borderId="0" xfId="0"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Border="1">
      <alignment vertical="center"/>
    </xf>
    <xf numFmtId="0" fontId="6" fillId="0" borderId="0" xfId="2" applyFont="1" applyBorder="1" applyAlignment="1">
      <alignment vertical="center"/>
    </xf>
    <xf numFmtId="0" fontId="7" fillId="0" borderId="0" xfId="2" applyFont="1" applyBorder="1" applyAlignment="1">
      <alignment vertical="center" shrinkToFit="1"/>
    </xf>
    <xf numFmtId="0" fontId="9" fillId="0" borderId="0" xfId="2" applyFont="1" applyBorder="1" applyAlignment="1">
      <alignment vertical="center"/>
    </xf>
    <xf numFmtId="0" fontId="10"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lignment vertical="center"/>
    </xf>
    <xf numFmtId="0" fontId="16" fillId="0" borderId="0" xfId="2" applyFont="1" applyAlignment="1">
      <alignment vertical="center" shrinkToFit="1"/>
    </xf>
    <xf numFmtId="0" fontId="18" fillId="0" borderId="0" xfId="2" applyFont="1" applyFill="1" applyBorder="1" applyAlignment="1">
      <alignment vertical="center" shrinkToFit="1"/>
    </xf>
    <xf numFmtId="0" fontId="18" fillId="0" borderId="0" xfId="2" applyFont="1" applyFill="1" applyBorder="1" applyAlignment="1">
      <alignment vertical="center" wrapText="1"/>
    </xf>
    <xf numFmtId="0" fontId="18" fillId="0" borderId="0" xfId="2" applyFont="1" applyFill="1" applyBorder="1" applyAlignment="1">
      <alignment vertical="center" wrapText="1" shrinkToFit="1"/>
    </xf>
    <xf numFmtId="0" fontId="19" fillId="0" borderId="0" xfId="0" applyFont="1" applyAlignment="1">
      <alignment vertical="center"/>
    </xf>
    <xf numFmtId="38" fontId="18" fillId="0" borderId="1" xfId="1" applyFont="1" applyFill="1" applyBorder="1" applyAlignment="1">
      <alignment vertical="center" shrinkToFit="1"/>
    </xf>
    <xf numFmtId="0" fontId="17" fillId="0" borderId="1" xfId="0" applyFont="1" applyFill="1" applyBorder="1" applyAlignment="1">
      <alignment vertical="center" shrinkToFit="1"/>
    </xf>
    <xf numFmtId="38" fontId="18" fillId="0" borderId="2" xfId="1" applyFont="1" applyFill="1" applyBorder="1" applyAlignment="1">
      <alignment vertical="center" shrinkToFit="1"/>
    </xf>
    <xf numFmtId="0" fontId="17" fillId="0" borderId="2" xfId="0" applyFont="1" applyFill="1" applyBorder="1" applyAlignment="1">
      <alignment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38" fontId="17" fillId="0" borderId="12" xfId="0" applyNumberFormat="1" applyFont="1" applyFill="1" applyBorder="1" applyAlignment="1">
      <alignment vertical="center" shrinkToFit="1"/>
    </xf>
    <xf numFmtId="38" fontId="17" fillId="0" borderId="13"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8" fillId="0" borderId="0" xfId="2" applyFont="1" applyFill="1" applyBorder="1" applyAlignment="1">
      <alignment horizontal="left" vertical="center" shrinkToFit="1"/>
    </xf>
    <xf numFmtId="0" fontId="20" fillId="0" borderId="0" xfId="2" applyFont="1" applyFill="1" applyBorder="1" applyAlignment="1">
      <alignment horizontal="left" vertical="center" shrinkToFit="1"/>
    </xf>
    <xf numFmtId="38" fontId="17" fillId="0" borderId="0" xfId="0" applyNumberFormat="1" applyFont="1" applyFill="1" applyBorder="1" applyAlignment="1">
      <alignment vertical="center" shrinkToFit="1"/>
    </xf>
    <xf numFmtId="0" fontId="15" fillId="0" borderId="0" xfId="0" applyFont="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21" fillId="0" borderId="0" xfId="0" applyFont="1" applyBorder="1" applyAlignment="1">
      <alignment horizontal="left" vertical="center"/>
    </xf>
    <xf numFmtId="0" fontId="17" fillId="2" borderId="0" xfId="0" applyFont="1" applyFill="1" applyBorder="1" applyAlignment="1">
      <alignment vertical="center" shrinkToFit="1"/>
    </xf>
    <xf numFmtId="38" fontId="18" fillId="0" borderId="1" xfId="1" applyFont="1" applyBorder="1" applyAlignment="1">
      <alignment vertical="center" shrinkToFit="1"/>
    </xf>
    <xf numFmtId="38" fontId="18" fillId="0" borderId="3" xfId="1" applyFont="1" applyBorder="1" applyAlignment="1">
      <alignment vertical="center" shrinkToFit="1"/>
    </xf>
    <xf numFmtId="38" fontId="18" fillId="0" borderId="2" xfId="1" applyFont="1" applyBorder="1" applyAlignment="1">
      <alignment vertical="center" shrinkToFit="1"/>
    </xf>
    <xf numFmtId="0" fontId="13" fillId="0" borderId="0" xfId="0" applyFont="1" applyBorder="1" applyAlignment="1">
      <alignment horizontal="center" vertical="center"/>
    </xf>
    <xf numFmtId="38" fontId="18" fillId="0" borderId="0" xfId="1" applyFont="1" applyFill="1" applyBorder="1" applyAlignment="1">
      <alignment vertical="center" shrinkToFit="1"/>
    </xf>
    <xf numFmtId="0" fontId="18" fillId="0" borderId="0" xfId="1" applyNumberFormat="1" applyFont="1" applyFill="1" applyBorder="1" applyAlignment="1">
      <alignment vertical="center" shrinkToFit="1"/>
    </xf>
    <xf numFmtId="38" fontId="18" fillId="0" borderId="21" xfId="1" applyFont="1" applyFill="1" applyBorder="1" applyAlignment="1">
      <alignment vertical="center" shrinkToFit="1"/>
    </xf>
    <xf numFmtId="0" fontId="24" fillId="0" borderId="0" xfId="0" applyFont="1" applyBorder="1" applyAlignment="1">
      <alignment horizontal="center" vertical="center" wrapText="1"/>
    </xf>
    <xf numFmtId="38" fontId="18" fillId="0" borderId="22" xfId="1" applyFont="1" applyFill="1" applyBorder="1" applyAlignment="1">
      <alignment vertical="center" shrinkToFit="1"/>
    </xf>
    <xf numFmtId="38" fontId="18" fillId="0" borderId="21" xfId="1" applyFont="1" applyBorder="1" applyAlignment="1">
      <alignment vertical="center" shrinkToFit="1"/>
    </xf>
    <xf numFmtId="0" fontId="17" fillId="0" borderId="21" xfId="0" applyFont="1" applyFill="1" applyBorder="1" applyAlignment="1">
      <alignment vertical="center" shrinkToFit="1"/>
    </xf>
    <xf numFmtId="0" fontId="19" fillId="0" borderId="21" xfId="0" applyFont="1" applyBorder="1">
      <alignment vertical="center"/>
    </xf>
    <xf numFmtId="0" fontId="1" fillId="0" borderId="0" xfId="5">
      <alignment vertical="center"/>
    </xf>
    <xf numFmtId="0" fontId="30" fillId="0" borderId="0" xfId="5" applyFont="1" applyAlignment="1">
      <alignment horizontal="center" vertical="center"/>
    </xf>
    <xf numFmtId="0" fontId="31" fillId="0" borderId="0" xfId="5" applyFont="1">
      <alignment vertical="center"/>
    </xf>
    <xf numFmtId="0" fontId="32" fillId="0" borderId="0" xfId="5" applyFont="1">
      <alignment vertical="center"/>
    </xf>
    <xf numFmtId="0" fontId="33" fillId="0" borderId="0" xfId="5" applyFont="1">
      <alignment vertical="center"/>
    </xf>
    <xf numFmtId="0" fontId="12" fillId="0" borderId="0" xfId="5" applyFont="1">
      <alignment vertical="center"/>
    </xf>
    <xf numFmtId="38" fontId="18" fillId="0" borderId="17" xfId="1" applyFont="1" applyFill="1" applyBorder="1" applyAlignment="1">
      <alignment vertical="center" shrinkToFit="1"/>
    </xf>
    <xf numFmtId="38" fontId="18" fillId="2" borderId="1" xfId="1" applyFont="1" applyFill="1" applyBorder="1" applyAlignment="1">
      <alignment vertical="center" shrinkToFit="1"/>
    </xf>
    <xf numFmtId="38" fontId="18" fillId="2" borderId="2" xfId="1" applyFont="1" applyFill="1" applyBorder="1" applyAlignment="1">
      <alignment vertical="center" shrinkToFit="1"/>
    </xf>
    <xf numFmtId="38" fontId="18" fillId="2" borderId="21" xfId="1" applyFont="1" applyFill="1" applyBorder="1" applyAlignment="1">
      <alignment vertical="center" shrinkToFit="1"/>
    </xf>
    <xf numFmtId="38" fontId="18" fillId="2" borderId="22" xfId="1" applyFont="1" applyFill="1" applyBorder="1" applyAlignment="1">
      <alignment vertical="center" shrinkToFit="1"/>
    </xf>
    <xf numFmtId="0" fontId="17" fillId="0" borderId="27" xfId="0" applyFont="1" applyFill="1" applyBorder="1" applyAlignment="1">
      <alignment horizontal="center" vertical="center" shrinkToFit="1"/>
    </xf>
    <xf numFmtId="38" fontId="17" fillId="0" borderId="28" xfId="0" applyNumberFormat="1" applyFont="1" applyFill="1" applyBorder="1" applyAlignment="1">
      <alignment vertical="center" shrinkToFit="1"/>
    </xf>
    <xf numFmtId="0" fontId="17" fillId="0" borderId="31" xfId="0" applyFont="1" applyBorder="1" applyAlignment="1">
      <alignment vertical="center" shrinkToFit="1"/>
    </xf>
    <xf numFmtId="0" fontId="17" fillId="0" borderId="33" xfId="0" applyFont="1" applyBorder="1" applyAlignment="1">
      <alignment vertical="center" shrinkToFit="1"/>
    </xf>
    <xf numFmtId="38" fontId="18" fillId="0" borderId="33" xfId="1" applyFont="1" applyFill="1" applyBorder="1" applyAlignment="1">
      <alignment vertical="center" shrinkToFit="1"/>
    </xf>
    <xf numFmtId="38" fontId="18" fillId="0" borderId="34" xfId="1" applyFont="1" applyFill="1" applyBorder="1" applyAlignment="1">
      <alignment vertical="center" shrinkToFit="1"/>
    </xf>
    <xf numFmtId="38" fontId="18" fillId="0" borderId="31" xfId="1" applyFont="1" applyFill="1" applyBorder="1" applyAlignment="1">
      <alignment vertical="center" shrinkToFit="1"/>
    </xf>
    <xf numFmtId="0" fontId="18" fillId="0" borderId="33" xfId="1" applyNumberFormat="1" applyFont="1" applyFill="1" applyBorder="1" applyAlignment="1">
      <alignment vertical="center" shrinkToFit="1"/>
    </xf>
    <xf numFmtId="0" fontId="18" fillId="0" borderId="31" xfId="1" applyNumberFormat="1" applyFont="1" applyFill="1" applyBorder="1" applyAlignment="1">
      <alignment vertical="center" shrinkToFit="1"/>
    </xf>
    <xf numFmtId="0" fontId="18" fillId="0" borderId="35" xfId="1" applyNumberFormat="1" applyFont="1" applyFill="1" applyBorder="1" applyAlignment="1">
      <alignment vertical="center" shrinkToFit="1"/>
    </xf>
    <xf numFmtId="0" fontId="17" fillId="2" borderId="31" xfId="0" applyFont="1" applyFill="1" applyBorder="1" applyAlignment="1">
      <alignment vertical="center" shrinkToFit="1"/>
    </xf>
    <xf numFmtId="0" fontId="17" fillId="2" borderId="33" xfId="0" applyFont="1" applyFill="1" applyBorder="1" applyAlignment="1">
      <alignment vertical="center" shrinkToFit="1"/>
    </xf>
    <xf numFmtId="0" fontId="17" fillId="2" borderId="34" xfId="0" applyFont="1" applyFill="1" applyBorder="1" applyAlignment="1">
      <alignment vertical="center" shrinkToFit="1"/>
    </xf>
    <xf numFmtId="38" fontId="18" fillId="2" borderId="33" xfId="1" applyFont="1" applyFill="1" applyBorder="1" applyAlignment="1">
      <alignment vertical="center" shrinkToFit="1"/>
    </xf>
    <xf numFmtId="38" fontId="18" fillId="2" borderId="31" xfId="1" applyFont="1" applyFill="1" applyBorder="1" applyAlignment="1">
      <alignment vertical="center" shrinkToFit="1"/>
    </xf>
    <xf numFmtId="0" fontId="17" fillId="0" borderId="21" xfId="0" applyFont="1" applyFill="1" applyBorder="1" applyAlignment="1">
      <alignment horizontal="center" vertical="center" shrinkToFit="1"/>
    </xf>
    <xf numFmtId="0" fontId="19" fillId="0" borderId="0" xfId="0" applyFont="1" applyBorder="1" applyAlignment="1">
      <alignment vertical="center"/>
    </xf>
    <xf numFmtId="0" fontId="17" fillId="0" borderId="21" xfId="0" applyFont="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34" xfId="0" applyFont="1" applyBorder="1" applyAlignment="1">
      <alignment vertical="center" shrinkToFit="1"/>
    </xf>
    <xf numFmtId="38" fontId="18" fillId="0" borderId="35" xfId="1" applyFont="1" applyFill="1" applyBorder="1" applyAlignment="1">
      <alignment vertical="center" shrinkToFit="1"/>
    </xf>
    <xf numFmtId="38" fontId="18" fillId="0" borderId="36" xfId="1" applyFont="1" applyBorder="1" applyAlignment="1">
      <alignment vertical="center" shrinkToFit="1"/>
    </xf>
    <xf numFmtId="0" fontId="18" fillId="0" borderId="34" xfId="1" applyNumberFormat="1" applyFont="1" applyFill="1" applyBorder="1" applyAlignment="1">
      <alignment vertical="center" shrinkToFit="1"/>
    </xf>
    <xf numFmtId="0" fontId="19" fillId="0" borderId="34" xfId="0" applyFont="1" applyBorder="1">
      <alignment vertical="center"/>
    </xf>
    <xf numFmtId="38" fontId="18" fillId="0" borderId="22" xfId="1" applyFont="1" applyBorder="1" applyAlignment="1">
      <alignment vertical="center" shrinkToFit="1"/>
    </xf>
    <xf numFmtId="38" fontId="18" fillId="2" borderId="34" xfId="1" applyFont="1" applyFill="1" applyBorder="1" applyAlignment="1">
      <alignment vertical="center" shrinkToFit="1"/>
    </xf>
    <xf numFmtId="38" fontId="18" fillId="5" borderId="6" xfId="1" applyFont="1" applyFill="1" applyBorder="1" applyAlignment="1">
      <alignment vertical="center" shrinkToFit="1"/>
    </xf>
    <xf numFmtId="38" fontId="26" fillId="5" borderId="6" xfId="0" applyNumberFormat="1" applyFont="1" applyFill="1" applyBorder="1">
      <alignment vertical="center"/>
    </xf>
    <xf numFmtId="0" fontId="17" fillId="5" borderId="7" xfId="0" applyFont="1" applyFill="1" applyBorder="1" applyAlignment="1">
      <alignment vertical="center" shrinkToFit="1"/>
    </xf>
    <xf numFmtId="38" fontId="21" fillId="5" borderId="6" xfId="0" applyNumberFormat="1" applyFont="1" applyFill="1" applyBorder="1">
      <alignment vertical="center"/>
    </xf>
    <xf numFmtId="38" fontId="26" fillId="5" borderId="23" xfId="0" applyNumberFormat="1" applyFont="1" applyFill="1" applyBorder="1">
      <alignment vertical="center"/>
    </xf>
    <xf numFmtId="38" fontId="27" fillId="5" borderId="6" xfId="1" applyFont="1" applyFill="1" applyBorder="1" applyAlignment="1">
      <alignment vertical="center" shrinkToFit="1"/>
    </xf>
    <xf numFmtId="38" fontId="14" fillId="5" borderId="6" xfId="0" applyNumberFormat="1" applyFont="1" applyFill="1" applyBorder="1" applyAlignment="1">
      <alignment vertical="center" shrinkToFit="1"/>
    </xf>
    <xf numFmtId="38" fontId="17" fillId="5" borderId="6" xfId="0" applyNumberFormat="1" applyFont="1" applyFill="1" applyBorder="1" applyAlignment="1">
      <alignment vertical="center" shrinkToFit="1"/>
    </xf>
    <xf numFmtId="38" fontId="17" fillId="5" borderId="7" xfId="0" applyNumberFormat="1" applyFont="1" applyFill="1" applyBorder="1" applyAlignment="1">
      <alignment vertical="center" shrinkToFit="1"/>
    </xf>
    <xf numFmtId="38" fontId="17" fillId="5" borderId="38" xfId="0" applyNumberFormat="1" applyFont="1" applyFill="1" applyBorder="1" applyAlignment="1">
      <alignment vertical="center" shrinkToFit="1"/>
    </xf>
    <xf numFmtId="0" fontId="37" fillId="0" borderId="25" xfId="0" applyFont="1" applyBorder="1" applyAlignment="1">
      <alignment horizontal="left" vertical="center"/>
    </xf>
    <xf numFmtId="0" fontId="37" fillId="0" borderId="0" xfId="0" applyFont="1" applyBorder="1" applyAlignment="1">
      <alignment horizontal="left" vertical="center"/>
    </xf>
    <xf numFmtId="0" fontId="37" fillId="0" borderId="2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center"/>
    </xf>
    <xf numFmtId="0" fontId="21" fillId="0" borderId="25" xfId="0" applyFont="1" applyBorder="1" applyAlignment="1">
      <alignment horizontal="left" vertical="center"/>
    </xf>
    <xf numFmtId="0" fontId="21" fillId="0" borderId="0" xfId="0" applyFont="1" applyBorder="1" applyAlignment="1">
      <alignment horizontal="left" vertical="center"/>
    </xf>
    <xf numFmtId="0" fontId="21" fillId="0" borderId="26" xfId="0" applyFont="1" applyBorder="1" applyAlignment="1">
      <alignment horizontal="left" vertical="center"/>
    </xf>
    <xf numFmtId="0" fontId="21" fillId="0" borderId="18"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38" fillId="0" borderId="15" xfId="0" applyFont="1" applyBorder="1" applyAlignment="1">
      <alignment horizontal="left" vertical="center"/>
    </xf>
    <xf numFmtId="0" fontId="38" fillId="0" borderId="14" xfId="0" applyFont="1" applyBorder="1" applyAlignment="1">
      <alignment horizontal="left" vertical="center"/>
    </xf>
    <xf numFmtId="0" fontId="38" fillId="0" borderId="16" xfId="0" applyFont="1" applyBorder="1" applyAlignment="1">
      <alignment horizontal="left" vertical="center"/>
    </xf>
    <xf numFmtId="0" fontId="38" fillId="0" borderId="25" xfId="0" applyFont="1" applyBorder="1" applyAlignment="1">
      <alignment horizontal="left" vertical="center"/>
    </xf>
    <xf numFmtId="0" fontId="38" fillId="0" borderId="0" xfId="0" applyFont="1" applyBorder="1" applyAlignment="1">
      <alignment horizontal="left" vertical="center"/>
    </xf>
    <xf numFmtId="0" fontId="38" fillId="0" borderId="26" xfId="0" applyFont="1" applyBorder="1" applyAlignment="1">
      <alignment horizontal="left" vertical="center"/>
    </xf>
    <xf numFmtId="0" fontId="14" fillId="0" borderId="0" xfId="0" applyFont="1" applyBorder="1" applyAlignment="1">
      <alignment horizontal="center" vertical="center"/>
    </xf>
    <xf numFmtId="0" fontId="17" fillId="4" borderId="8" xfId="0" applyFont="1" applyFill="1" applyBorder="1" applyAlignment="1">
      <alignment horizontal="center" vertical="center" shrinkToFit="1"/>
    </xf>
    <xf numFmtId="0" fontId="17" fillId="4" borderId="23" xfId="0" applyFont="1" applyFill="1" applyBorder="1" applyAlignment="1">
      <alignment horizontal="center" vertical="center" shrinkToFit="1"/>
    </xf>
    <xf numFmtId="0" fontId="17" fillId="4" borderId="24" xfId="0" applyFont="1" applyFill="1" applyBorder="1" applyAlignment="1">
      <alignment horizontal="center" vertical="center" shrinkToFi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6" xfId="0" applyFont="1" applyBorder="1" applyAlignment="1">
      <alignment horizontal="left" vertical="center" wrapText="1"/>
    </xf>
    <xf numFmtId="0" fontId="40" fillId="0" borderId="18" xfId="0" applyFont="1" applyBorder="1" applyAlignment="1">
      <alignment horizontal="left" vertical="center" wrapText="1"/>
    </xf>
    <xf numFmtId="0" fontId="40" fillId="0" borderId="20" xfId="0" applyFont="1" applyBorder="1" applyAlignment="1">
      <alignment horizontal="left" vertical="center" wrapText="1"/>
    </xf>
    <xf numFmtId="0" fontId="40" fillId="0" borderId="19" xfId="0" applyFont="1" applyBorder="1" applyAlignment="1">
      <alignment horizontal="left" vertical="center" wrapText="1"/>
    </xf>
    <xf numFmtId="0" fontId="28" fillId="0" borderId="25" xfId="0" applyFont="1" applyBorder="1" applyAlignment="1">
      <alignment horizontal="left" vertical="center"/>
    </xf>
    <xf numFmtId="0" fontId="28" fillId="0" borderId="0" xfId="0" applyFont="1" applyBorder="1" applyAlignment="1">
      <alignment horizontal="left" vertical="center"/>
    </xf>
    <xf numFmtId="0" fontId="28" fillId="0" borderId="26" xfId="0" applyFont="1" applyBorder="1" applyAlignment="1">
      <alignment horizontal="left" vertical="center"/>
    </xf>
    <xf numFmtId="0" fontId="22" fillId="0" borderId="32" xfId="0" applyFont="1" applyFill="1" applyBorder="1" applyAlignment="1">
      <alignment horizontal="left" vertical="center" shrinkToFit="1"/>
    </xf>
    <xf numFmtId="0" fontId="22" fillId="0" borderId="4" xfId="0" applyFont="1" applyFill="1" applyBorder="1" applyAlignment="1">
      <alignment horizontal="left" vertical="center" shrinkToFit="1"/>
    </xf>
    <xf numFmtId="0" fontId="22" fillId="0" borderId="30" xfId="0" applyFont="1" applyFill="1" applyBorder="1" applyAlignment="1">
      <alignment horizontal="left" vertical="center" shrinkToFit="1"/>
    </xf>
    <xf numFmtId="0" fontId="22" fillId="0" borderId="5" xfId="0" applyFont="1" applyFill="1" applyBorder="1" applyAlignment="1">
      <alignment horizontal="left" vertical="center" shrinkToFit="1"/>
    </xf>
    <xf numFmtId="0" fontId="28" fillId="0" borderId="0" xfId="0" applyFont="1" applyAlignment="1">
      <alignment horizontal="left" vertical="top" wrapText="1"/>
    </xf>
    <xf numFmtId="0" fontId="38" fillId="2" borderId="15"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16" xfId="0" applyFont="1" applyFill="1" applyBorder="1" applyAlignment="1">
      <alignment horizontal="center" vertical="center"/>
    </xf>
    <xf numFmtId="0" fontId="38" fillId="2" borderId="18"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19" xfId="0" applyFont="1" applyFill="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left" vertical="center"/>
    </xf>
    <xf numFmtId="0" fontId="19" fillId="0" borderId="14" xfId="0" applyFont="1" applyBorder="1" applyAlignment="1">
      <alignment horizontal="left" vertical="center"/>
    </xf>
    <xf numFmtId="0" fontId="19" fillId="0" borderId="16" xfId="0" applyFont="1" applyBorder="1" applyAlignment="1">
      <alignment horizontal="left" vertical="center"/>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9" fillId="0" borderId="32" xfId="0" applyFont="1" applyFill="1" applyBorder="1" applyAlignment="1">
      <alignment horizontal="left" vertical="center" shrinkToFit="1"/>
    </xf>
    <xf numFmtId="0" fontId="19" fillId="0" borderId="4" xfId="0" applyFont="1" applyFill="1" applyBorder="1" applyAlignment="1">
      <alignment horizontal="left" vertical="center" shrinkToFit="1"/>
    </xf>
    <xf numFmtId="0" fontId="19" fillId="0" borderId="30" xfId="0" applyFont="1" applyFill="1" applyBorder="1" applyAlignment="1">
      <alignment horizontal="left" vertical="center" shrinkToFit="1"/>
    </xf>
    <xf numFmtId="0" fontId="19" fillId="0" borderId="5"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0" borderId="29"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38" fontId="22" fillId="0" borderId="25" xfId="1" applyFont="1" applyFill="1" applyBorder="1" applyAlignment="1">
      <alignment horizontal="left" vertical="center" shrinkToFit="1"/>
    </xf>
    <xf numFmtId="38" fontId="22" fillId="0" borderId="17" xfId="1" applyFont="1" applyFill="1" applyBorder="1" applyAlignment="1">
      <alignment horizontal="left" vertical="center" shrinkToFit="1"/>
    </xf>
    <xf numFmtId="0" fontId="17" fillId="2" borderId="32" xfId="0" applyFont="1" applyFill="1" applyBorder="1" applyAlignment="1">
      <alignment horizontal="left" vertical="center" shrinkToFit="1"/>
    </xf>
    <xf numFmtId="0" fontId="17" fillId="2" borderId="4" xfId="0" applyFont="1" applyFill="1" applyBorder="1" applyAlignment="1">
      <alignment horizontal="left" vertical="center" shrinkToFit="1"/>
    </xf>
    <xf numFmtId="0" fontId="17" fillId="2" borderId="30"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17" fillId="2" borderId="29" xfId="0" applyFont="1" applyFill="1" applyBorder="1" applyAlignment="1">
      <alignment horizontal="left" vertical="center" shrinkToFit="1"/>
    </xf>
    <xf numFmtId="0" fontId="17" fillId="2" borderId="37" xfId="0" applyFont="1" applyFill="1" applyBorder="1" applyAlignment="1">
      <alignment horizontal="left" vertical="center" shrinkToFit="1"/>
    </xf>
    <xf numFmtId="0" fontId="17" fillId="0" borderId="29" xfId="0" applyFont="1" applyFill="1" applyBorder="1" applyAlignment="1">
      <alignment horizontal="left" vertical="center" shrinkToFit="1"/>
    </xf>
    <xf numFmtId="0" fontId="17" fillId="0" borderId="37" xfId="0" applyFont="1" applyFill="1" applyBorder="1" applyAlignment="1">
      <alignment horizontal="left" vertical="center" shrinkToFit="1"/>
    </xf>
    <xf numFmtId="0" fontId="22" fillId="0" borderId="29" xfId="0" applyFont="1" applyFill="1" applyBorder="1" applyAlignment="1">
      <alignment horizontal="left" vertical="center" shrinkToFit="1"/>
    </xf>
    <xf numFmtId="0" fontId="22" fillId="0" borderId="37" xfId="0" applyFont="1" applyFill="1" applyBorder="1" applyAlignment="1">
      <alignment horizontal="left" vertical="center" shrinkToFit="1"/>
    </xf>
    <xf numFmtId="0" fontId="17" fillId="0" borderId="30"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xf numFmtId="0" fontId="19" fillId="5" borderId="15" xfId="0" applyFont="1" applyFill="1" applyBorder="1" applyAlignment="1">
      <alignment horizontal="center" vertical="center" shrinkToFit="1"/>
    </xf>
    <xf numFmtId="0" fontId="19" fillId="5" borderId="14" xfId="0" applyFont="1" applyFill="1" applyBorder="1" applyAlignment="1">
      <alignment horizontal="center" vertical="center" shrinkToFit="1"/>
    </xf>
    <xf numFmtId="0" fontId="19" fillId="5" borderId="16" xfId="0" applyFont="1" applyFill="1" applyBorder="1" applyAlignment="1">
      <alignment horizontal="center" vertical="center" shrinkToFit="1"/>
    </xf>
    <xf numFmtId="0" fontId="19" fillId="5" borderId="18" xfId="0" applyFont="1" applyFill="1" applyBorder="1" applyAlignment="1">
      <alignment horizontal="center" vertical="center" shrinkToFit="1"/>
    </xf>
    <xf numFmtId="0" fontId="19" fillId="5" borderId="20" xfId="0" applyFont="1" applyFill="1" applyBorder="1" applyAlignment="1">
      <alignment horizontal="center" vertical="center" shrinkToFit="1"/>
    </xf>
    <xf numFmtId="0" fontId="19" fillId="5" borderId="19" xfId="0" applyFont="1" applyFill="1" applyBorder="1" applyAlignment="1">
      <alignment horizontal="center" vertical="center" shrinkToFit="1"/>
    </xf>
    <xf numFmtId="0" fontId="17" fillId="5" borderId="8" xfId="0" applyFont="1" applyFill="1" applyBorder="1" applyAlignment="1">
      <alignment horizontal="left" vertical="center" shrinkToFit="1"/>
    </xf>
    <xf numFmtId="0" fontId="17" fillId="5" borderId="9" xfId="0" applyFont="1" applyFill="1" applyBorder="1" applyAlignment="1">
      <alignment horizontal="left" vertical="center" shrinkToFit="1"/>
    </xf>
    <xf numFmtId="0" fontId="17" fillId="4" borderId="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36" fillId="0" borderId="0" xfId="0" applyFont="1" applyAlignment="1">
      <alignment horizontal="left" vertical="center" wrapText="1"/>
    </xf>
    <xf numFmtId="0" fontId="25" fillId="0" borderId="15" xfId="0" applyFont="1" applyBorder="1" applyAlignment="1">
      <alignment horizontal="right" vertical="center" wrapText="1"/>
    </xf>
    <xf numFmtId="0" fontId="25" fillId="0" borderId="16" xfId="0" applyFont="1" applyBorder="1" applyAlignment="1">
      <alignment horizontal="right" vertical="center" wrapText="1"/>
    </xf>
    <xf numFmtId="0" fontId="25" fillId="0" borderId="18" xfId="0" applyFont="1" applyBorder="1" applyAlignment="1">
      <alignment horizontal="right" vertical="center" wrapText="1"/>
    </xf>
    <xf numFmtId="0" fontId="25" fillId="0" borderId="19" xfId="0" applyFont="1" applyBorder="1" applyAlignment="1">
      <alignment horizontal="right" vertical="center" wrapText="1"/>
    </xf>
    <xf numFmtId="0" fontId="21"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38" fontId="18" fillId="0" borderId="29" xfId="1" applyFont="1" applyFill="1" applyBorder="1" applyAlignment="1">
      <alignment horizontal="left" vertical="center" shrinkToFit="1"/>
    </xf>
    <xf numFmtId="38" fontId="18" fillId="0" borderId="37" xfId="1" applyFont="1" applyFill="1" applyBorder="1" applyAlignment="1">
      <alignment horizontal="left" vertical="center" shrinkToFit="1"/>
    </xf>
    <xf numFmtId="0" fontId="31" fillId="0" borderId="0" xfId="5" applyFont="1" applyAlignment="1">
      <alignment vertical="top" wrapText="1"/>
    </xf>
    <xf numFmtId="0" fontId="35" fillId="0" borderId="0" xfId="5" applyFont="1" applyAlignment="1">
      <alignment horizontal="center" vertical="center" wrapText="1"/>
    </xf>
    <xf numFmtId="0" fontId="31" fillId="0" borderId="0" xfId="5" applyFont="1" applyAlignment="1">
      <alignment vertical="center" wrapText="1"/>
    </xf>
    <xf numFmtId="0" fontId="29" fillId="3" borderId="0" xfId="5" applyFont="1" applyFill="1" applyAlignment="1">
      <alignment horizontal="center" vertical="center"/>
    </xf>
    <xf numFmtId="0" fontId="33" fillId="0" borderId="0" xfId="5" applyFont="1" applyAlignment="1">
      <alignment vertical="top" wrapText="1"/>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6CB6663B-3FFB-4F70-92A4-2D6C867C1D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40</xdr:col>
      <xdr:colOff>1028700</xdr:colOff>
      <xdr:row>43</xdr:row>
      <xdr:rowOff>123825</xdr:rowOff>
    </xdr:from>
    <xdr:to>
      <xdr:col>41</xdr:col>
      <xdr:colOff>9525</xdr:colOff>
      <xdr:row>44</xdr:row>
      <xdr:rowOff>51707</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1028700</xdr:colOff>
      <xdr:row>32</xdr:row>
      <xdr:rowOff>0</xdr:rowOff>
    </xdr:from>
    <xdr:to>
      <xdr:col>27</xdr:col>
      <xdr:colOff>9525</xdr:colOff>
      <xdr:row>32</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1028700</xdr:colOff>
      <xdr:row>53</xdr:row>
      <xdr:rowOff>0</xdr:rowOff>
    </xdr:from>
    <xdr:to>
      <xdr:col>9</xdr:col>
      <xdr:colOff>14287</xdr:colOff>
      <xdr:row>53</xdr:row>
      <xdr:rowOff>202747</xdr:rowOff>
    </xdr:to>
    <xdr:pic>
      <xdr:nvPicPr>
        <xdr:cNvPr id="10" name="imgPreview" descr="植物,自然,葉,葉っぱ">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82050" y="186975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AW299"/>
  <sheetViews>
    <sheetView showZeros="0" tabSelected="1" zoomScale="50" zoomScaleNormal="50" workbookViewId="0">
      <selection activeCell="X14" sqref="X14"/>
    </sheetView>
  </sheetViews>
  <sheetFormatPr defaultRowHeight="15" x14ac:dyDescent="0.25"/>
  <cols>
    <col min="1" max="1" width="5.46484375" style="15" customWidth="1"/>
    <col min="2" max="2" width="25.59765625" style="15" customWidth="1"/>
    <col min="3" max="5" width="10.1328125" style="15" customWidth="1"/>
    <col min="6" max="7" width="10.1328125" style="17" customWidth="1"/>
    <col min="8" max="8" width="3.59765625" style="17" customWidth="1"/>
    <col min="9" max="9" width="5.46484375" style="15" customWidth="1"/>
    <col min="10" max="10" width="25.59765625" style="15" customWidth="1"/>
    <col min="11" max="14" width="10.1328125" style="15" customWidth="1"/>
    <col min="15" max="15" width="10.1328125" style="17" customWidth="1"/>
    <col min="16" max="16" width="3.59765625" style="17" customWidth="1"/>
    <col min="17" max="17" width="5.3984375" style="15" customWidth="1"/>
    <col min="18" max="18" width="25.46484375" style="15" customWidth="1"/>
    <col min="19" max="22" width="10.1328125" style="15" customWidth="1"/>
    <col min="23" max="23" width="10.1328125" style="17" customWidth="1"/>
    <col min="24" max="24" width="10" style="15" customWidth="1"/>
    <col min="25" max="25" width="30" style="15" customWidth="1"/>
    <col min="26" max="26" width="10.1328125" style="15" customWidth="1"/>
    <col min="27" max="29" width="10.1328125" customWidth="1"/>
    <col min="30" max="30" width="10.1328125" style="14" customWidth="1"/>
  </cols>
  <sheetData>
    <row r="1" spans="1:30" ht="29.25" customHeight="1" thickBot="1" x14ac:dyDescent="0.3">
      <c r="A1" s="117" t="s">
        <v>186</v>
      </c>
      <c r="B1" s="117"/>
      <c r="C1" s="117"/>
      <c r="D1" s="117"/>
      <c r="E1" s="117"/>
      <c r="F1" s="117"/>
      <c r="G1" s="117"/>
      <c r="H1" s="117"/>
      <c r="I1" s="117"/>
      <c r="J1" s="117"/>
      <c r="K1" s="117"/>
      <c r="L1" s="117"/>
      <c r="M1" s="117"/>
      <c r="N1" s="117"/>
      <c r="O1" s="117"/>
      <c r="P1" s="117"/>
      <c r="Q1" s="117"/>
      <c r="R1" s="117"/>
      <c r="S1" s="117"/>
      <c r="T1" s="117"/>
      <c r="U1" s="117"/>
      <c r="V1" s="117"/>
      <c r="W1" s="117"/>
      <c r="AD1" s="35"/>
    </row>
    <row r="2" spans="1:30" ht="18.75" customHeight="1" thickBot="1" x14ac:dyDescent="0.3">
      <c r="A2" s="185" t="s">
        <v>5</v>
      </c>
      <c r="B2" s="186"/>
      <c r="C2" s="186"/>
      <c r="D2" s="186"/>
      <c r="E2" s="186"/>
      <c r="F2" s="186"/>
      <c r="G2" s="187"/>
      <c r="H2" s="36"/>
      <c r="I2" s="185" t="s">
        <v>6</v>
      </c>
      <c r="J2" s="186"/>
      <c r="K2" s="186"/>
      <c r="L2" s="186"/>
      <c r="M2" s="186"/>
      <c r="N2" s="186"/>
      <c r="O2" s="187"/>
      <c r="P2" s="36"/>
      <c r="Q2" s="185" t="s">
        <v>7</v>
      </c>
      <c r="R2" s="186"/>
      <c r="S2" s="186"/>
      <c r="T2" s="186"/>
      <c r="U2" s="186"/>
      <c r="V2" s="186"/>
      <c r="W2" s="187"/>
      <c r="AD2" s="36"/>
    </row>
    <row r="3" spans="1:30" ht="23.1" customHeight="1" x14ac:dyDescent="0.25">
      <c r="A3" s="159" t="s">
        <v>0</v>
      </c>
      <c r="B3" s="160"/>
      <c r="C3" s="78" t="s">
        <v>1</v>
      </c>
      <c r="D3" s="78" t="s">
        <v>2</v>
      </c>
      <c r="E3" s="78" t="s">
        <v>3</v>
      </c>
      <c r="F3" s="80" t="s">
        <v>4</v>
      </c>
      <c r="G3" s="81" t="s">
        <v>44</v>
      </c>
      <c r="H3" s="31"/>
      <c r="I3" s="159" t="s">
        <v>0</v>
      </c>
      <c r="J3" s="160"/>
      <c r="K3" s="78" t="s">
        <v>1</v>
      </c>
      <c r="L3" s="78" t="s">
        <v>2</v>
      </c>
      <c r="M3" s="78" t="s">
        <v>3</v>
      </c>
      <c r="N3" s="78" t="s">
        <v>4</v>
      </c>
      <c r="O3" s="81" t="s">
        <v>44</v>
      </c>
      <c r="P3" s="31"/>
      <c r="Q3" s="159" t="s">
        <v>0</v>
      </c>
      <c r="R3" s="160"/>
      <c r="S3" s="78" t="s">
        <v>1</v>
      </c>
      <c r="T3" s="78" t="s">
        <v>2</v>
      </c>
      <c r="U3" s="78" t="s">
        <v>3</v>
      </c>
      <c r="V3" s="78" t="s">
        <v>4</v>
      </c>
      <c r="W3" s="81" t="s">
        <v>44</v>
      </c>
    </row>
    <row r="4" spans="1:30" ht="23.1" customHeight="1" x14ac:dyDescent="0.25">
      <c r="A4" s="157" t="s">
        <v>9</v>
      </c>
      <c r="B4" s="158"/>
      <c r="C4" s="23">
        <f>SUM(D4:E4)</f>
        <v>445</v>
      </c>
      <c r="D4" s="23">
        <v>90</v>
      </c>
      <c r="E4" s="23">
        <v>355</v>
      </c>
      <c r="F4" s="41"/>
      <c r="G4" s="65">
        <v>5</v>
      </c>
      <c r="H4" s="37"/>
      <c r="I4" s="163" t="s">
        <v>45</v>
      </c>
      <c r="J4" s="164"/>
      <c r="K4" s="59">
        <f>SUM(L4:M4)</f>
        <v>615</v>
      </c>
      <c r="L4" s="59">
        <v>410</v>
      </c>
      <c r="M4" s="59">
        <v>205</v>
      </c>
      <c r="N4" s="59"/>
      <c r="O4" s="73">
        <v>5</v>
      </c>
      <c r="P4" s="37"/>
      <c r="Q4" s="157" t="s">
        <v>81</v>
      </c>
      <c r="R4" s="158"/>
      <c r="S4" s="23">
        <f t="shared" ref="S4:S16" si="0">SUM(T4:U4)</f>
        <v>2956</v>
      </c>
      <c r="T4" s="23">
        <v>1485</v>
      </c>
      <c r="U4" s="23">
        <v>1471</v>
      </c>
      <c r="V4" s="41"/>
      <c r="W4" s="69">
        <v>5</v>
      </c>
    </row>
    <row r="5" spans="1:30" ht="23.1" customHeight="1" x14ac:dyDescent="0.25">
      <c r="A5" s="157" t="s">
        <v>10</v>
      </c>
      <c r="B5" s="158"/>
      <c r="C5" s="23">
        <f t="shared" ref="C5:C8" si="1">SUM(D5:E5)</f>
        <v>280</v>
      </c>
      <c r="D5" s="23">
        <v>100</v>
      </c>
      <c r="E5" s="23">
        <v>180</v>
      </c>
      <c r="F5" s="41"/>
      <c r="G5" s="65">
        <v>5</v>
      </c>
      <c r="H5" s="37"/>
      <c r="I5" s="163" t="s">
        <v>46</v>
      </c>
      <c r="J5" s="164"/>
      <c r="K5" s="59">
        <f t="shared" ref="K5:K7" si="2">SUM(L5:M5)</f>
        <v>1528</v>
      </c>
      <c r="L5" s="59">
        <v>967</v>
      </c>
      <c r="M5" s="59">
        <v>561</v>
      </c>
      <c r="N5" s="59"/>
      <c r="O5" s="73">
        <v>5</v>
      </c>
      <c r="P5" s="37"/>
      <c r="Q5" s="157" t="s">
        <v>82</v>
      </c>
      <c r="R5" s="158"/>
      <c r="S5" s="23">
        <f t="shared" si="0"/>
        <v>810</v>
      </c>
      <c r="T5" s="23">
        <v>520</v>
      </c>
      <c r="U5" s="23">
        <v>290</v>
      </c>
      <c r="V5" s="41"/>
      <c r="W5" s="69">
        <v>5</v>
      </c>
    </row>
    <row r="6" spans="1:30" ht="23.1" customHeight="1" x14ac:dyDescent="0.25">
      <c r="A6" s="157" t="s">
        <v>11</v>
      </c>
      <c r="B6" s="158"/>
      <c r="C6" s="23">
        <f t="shared" si="1"/>
        <v>390</v>
      </c>
      <c r="D6" s="23">
        <v>183</v>
      </c>
      <c r="E6" s="23">
        <v>207</v>
      </c>
      <c r="F6" s="40"/>
      <c r="G6" s="65">
        <v>5</v>
      </c>
      <c r="H6" s="37"/>
      <c r="I6" s="163" t="s">
        <v>172</v>
      </c>
      <c r="J6" s="164"/>
      <c r="K6" s="59">
        <f t="shared" si="2"/>
        <v>792</v>
      </c>
      <c r="L6" s="59">
        <v>479</v>
      </c>
      <c r="M6" s="59">
        <v>313</v>
      </c>
      <c r="N6" s="59"/>
      <c r="O6" s="73">
        <v>5</v>
      </c>
      <c r="P6" s="37"/>
      <c r="Q6" s="157" t="s">
        <v>83</v>
      </c>
      <c r="R6" s="158"/>
      <c r="S6" s="23">
        <f t="shared" si="0"/>
        <v>2400</v>
      </c>
      <c r="T6" s="23">
        <v>1484</v>
      </c>
      <c r="U6" s="23">
        <v>916</v>
      </c>
      <c r="V6" s="40"/>
      <c r="W6" s="69">
        <v>5</v>
      </c>
    </row>
    <row r="7" spans="1:30" ht="23.1" customHeight="1" thickBot="1" x14ac:dyDescent="0.3">
      <c r="A7" s="173" t="s">
        <v>12</v>
      </c>
      <c r="B7" s="174"/>
      <c r="C7" s="25">
        <f t="shared" si="1"/>
        <v>300</v>
      </c>
      <c r="D7" s="25">
        <v>170</v>
      </c>
      <c r="E7" s="25">
        <v>130</v>
      </c>
      <c r="F7" s="42"/>
      <c r="G7" s="66">
        <v>5</v>
      </c>
      <c r="H7" s="37"/>
      <c r="I7" s="163" t="s">
        <v>47</v>
      </c>
      <c r="J7" s="164"/>
      <c r="K7" s="59">
        <f t="shared" si="2"/>
        <v>1560</v>
      </c>
      <c r="L7" s="59">
        <v>1060</v>
      </c>
      <c r="M7" s="59">
        <v>500</v>
      </c>
      <c r="N7" s="59"/>
      <c r="O7" s="73">
        <v>5</v>
      </c>
      <c r="P7" s="37"/>
      <c r="Q7" s="157" t="s">
        <v>84</v>
      </c>
      <c r="R7" s="158"/>
      <c r="S7" s="23">
        <f t="shared" si="0"/>
        <v>2927</v>
      </c>
      <c r="T7" s="23">
        <v>1790</v>
      </c>
      <c r="U7" s="23">
        <v>1137</v>
      </c>
      <c r="V7" s="40"/>
      <c r="W7" s="69">
        <v>5</v>
      </c>
    </row>
    <row r="8" spans="1:30" ht="23.1" customHeight="1" thickBot="1" x14ac:dyDescent="0.3">
      <c r="A8" s="175" t="s">
        <v>116</v>
      </c>
      <c r="B8" s="176"/>
      <c r="C8" s="89">
        <f t="shared" si="1"/>
        <v>1415</v>
      </c>
      <c r="D8" s="90">
        <f>SUM(D4,D5,D6,D7)</f>
        <v>543</v>
      </c>
      <c r="E8" s="90">
        <f>SUM(E4,E5,E6,E7)</f>
        <v>872</v>
      </c>
      <c r="F8" s="90">
        <f>SUM(F4,F5,F6,F7)</f>
        <v>0</v>
      </c>
      <c r="G8" s="91">
        <v>5</v>
      </c>
      <c r="H8" s="37"/>
      <c r="I8" s="163" t="s">
        <v>48</v>
      </c>
      <c r="J8" s="164"/>
      <c r="K8" s="59">
        <f>SUM(L8:M8)</f>
        <v>450</v>
      </c>
      <c r="L8" s="59">
        <v>250</v>
      </c>
      <c r="M8" s="59">
        <v>200</v>
      </c>
      <c r="N8" s="59"/>
      <c r="O8" s="73">
        <v>5</v>
      </c>
      <c r="P8" s="37"/>
      <c r="Q8" s="157" t="s">
        <v>85</v>
      </c>
      <c r="R8" s="158"/>
      <c r="S8" s="23">
        <f t="shared" si="0"/>
        <v>778</v>
      </c>
      <c r="T8" s="23">
        <v>495</v>
      </c>
      <c r="U8" s="23">
        <v>283</v>
      </c>
      <c r="V8" s="40"/>
      <c r="W8" s="69">
        <v>5</v>
      </c>
    </row>
    <row r="9" spans="1:30" ht="23.1" customHeight="1" x14ac:dyDescent="0.25">
      <c r="A9" s="169" t="s">
        <v>13</v>
      </c>
      <c r="B9" s="170"/>
      <c r="C9" s="46">
        <f t="shared" ref="C9:C44" si="3">SUM(D9:E9)</f>
        <v>259</v>
      </c>
      <c r="D9" s="46">
        <v>120</v>
      </c>
      <c r="E9" s="46">
        <v>139</v>
      </c>
      <c r="F9" s="49"/>
      <c r="G9" s="82">
        <v>5</v>
      </c>
      <c r="H9" s="37"/>
      <c r="I9" s="163" t="s">
        <v>49</v>
      </c>
      <c r="J9" s="164"/>
      <c r="K9" s="59">
        <f>SUM(L9:M9)</f>
        <v>852</v>
      </c>
      <c r="L9" s="59">
        <v>458</v>
      </c>
      <c r="M9" s="59">
        <v>394</v>
      </c>
      <c r="N9" s="59"/>
      <c r="O9" s="73">
        <v>5</v>
      </c>
      <c r="P9" s="37"/>
      <c r="Q9" s="157" t="s">
        <v>86</v>
      </c>
      <c r="R9" s="158"/>
      <c r="S9" s="23">
        <f t="shared" si="0"/>
        <v>255</v>
      </c>
      <c r="T9" s="23">
        <v>150</v>
      </c>
      <c r="U9" s="23">
        <v>105</v>
      </c>
      <c r="V9" s="40"/>
      <c r="W9" s="69">
        <v>5</v>
      </c>
    </row>
    <row r="10" spans="1:30" ht="23.1" customHeight="1" thickBot="1" x14ac:dyDescent="0.3">
      <c r="A10" s="157" t="s">
        <v>14</v>
      </c>
      <c r="B10" s="158"/>
      <c r="C10" s="23">
        <f t="shared" si="3"/>
        <v>323</v>
      </c>
      <c r="D10" s="23">
        <v>163</v>
      </c>
      <c r="E10" s="23">
        <v>160</v>
      </c>
      <c r="F10" s="40"/>
      <c r="G10" s="65">
        <v>5</v>
      </c>
      <c r="H10" s="37"/>
      <c r="I10" s="165" t="s">
        <v>50</v>
      </c>
      <c r="J10" s="166"/>
      <c r="K10" s="60">
        <f>SUM(L10:M10)</f>
        <v>664</v>
      </c>
      <c r="L10" s="60">
        <v>369</v>
      </c>
      <c r="M10" s="60">
        <v>295</v>
      </c>
      <c r="N10" s="60"/>
      <c r="O10" s="74">
        <v>5</v>
      </c>
      <c r="P10" s="37"/>
      <c r="Q10" s="157" t="s">
        <v>87</v>
      </c>
      <c r="R10" s="158"/>
      <c r="S10" s="23">
        <f t="shared" si="0"/>
        <v>390</v>
      </c>
      <c r="T10" s="23">
        <v>347</v>
      </c>
      <c r="U10" s="23">
        <v>43</v>
      </c>
      <c r="V10" s="40"/>
      <c r="W10" s="69">
        <v>5</v>
      </c>
    </row>
    <row r="11" spans="1:30" ht="23.1" customHeight="1" thickBot="1" x14ac:dyDescent="0.3">
      <c r="A11" s="173" t="s">
        <v>15</v>
      </c>
      <c r="B11" s="174"/>
      <c r="C11" s="25">
        <f t="shared" si="3"/>
        <v>425</v>
      </c>
      <c r="D11" s="25">
        <v>147</v>
      </c>
      <c r="E11" s="25">
        <v>278</v>
      </c>
      <c r="F11" s="42"/>
      <c r="G11" s="66">
        <v>5</v>
      </c>
      <c r="H11" s="37"/>
      <c r="I11" s="175" t="s">
        <v>126</v>
      </c>
      <c r="J11" s="176"/>
      <c r="K11" s="92">
        <f>SUM(L11:M11)</f>
        <v>1966</v>
      </c>
      <c r="L11" s="92">
        <f>SUM(L8,L9,L10)</f>
        <v>1077</v>
      </c>
      <c r="M11" s="90">
        <v>889</v>
      </c>
      <c r="N11" s="90">
        <f>SUM(N8,N9,N10)</f>
        <v>0</v>
      </c>
      <c r="O11" s="91">
        <v>5</v>
      </c>
      <c r="P11" s="37"/>
      <c r="Q11" s="157" t="s">
        <v>88</v>
      </c>
      <c r="R11" s="158"/>
      <c r="S11" s="23">
        <f t="shared" si="0"/>
        <v>740</v>
      </c>
      <c r="T11" s="23">
        <v>545</v>
      </c>
      <c r="U11" s="23">
        <v>195</v>
      </c>
      <c r="V11" s="40"/>
      <c r="W11" s="69">
        <v>5</v>
      </c>
    </row>
    <row r="12" spans="1:30" ht="23.1" customHeight="1" thickBot="1" x14ac:dyDescent="0.3">
      <c r="A12" s="175" t="s">
        <v>117</v>
      </c>
      <c r="B12" s="176"/>
      <c r="C12" s="89">
        <f t="shared" si="3"/>
        <v>1007</v>
      </c>
      <c r="D12" s="90">
        <f>SUM(D9,D10,D11)</f>
        <v>430</v>
      </c>
      <c r="E12" s="90">
        <f>SUM(E9,E10,E11)</f>
        <v>577</v>
      </c>
      <c r="F12" s="90">
        <f>SUM(F9,F10,F11)</f>
        <v>0</v>
      </c>
      <c r="G12" s="91">
        <v>5</v>
      </c>
      <c r="H12" s="37"/>
      <c r="I12" s="167" t="s">
        <v>80</v>
      </c>
      <c r="J12" s="168"/>
      <c r="K12" s="61">
        <f t="shared" ref="K12:K20" si="4">SUM(L12:M12)</f>
        <v>357</v>
      </c>
      <c r="L12" s="62">
        <v>207</v>
      </c>
      <c r="M12" s="62">
        <v>150</v>
      </c>
      <c r="N12" s="61"/>
      <c r="O12" s="75">
        <v>5</v>
      </c>
      <c r="P12" s="37"/>
      <c r="Q12" s="130" t="s">
        <v>89</v>
      </c>
      <c r="R12" s="131"/>
      <c r="S12" s="23">
        <f t="shared" si="0"/>
        <v>1541</v>
      </c>
      <c r="T12" s="25">
        <v>1176</v>
      </c>
      <c r="U12" s="25">
        <v>365</v>
      </c>
      <c r="V12" s="40"/>
      <c r="W12" s="71">
        <v>6.5</v>
      </c>
    </row>
    <row r="13" spans="1:30" ht="23.1" customHeight="1" x14ac:dyDescent="0.25">
      <c r="A13" s="169" t="s">
        <v>16</v>
      </c>
      <c r="B13" s="170"/>
      <c r="C13" s="46">
        <f t="shared" si="3"/>
        <v>280</v>
      </c>
      <c r="D13" s="46">
        <v>189</v>
      </c>
      <c r="E13" s="50">
        <v>91</v>
      </c>
      <c r="F13" s="49"/>
      <c r="G13" s="82">
        <v>5</v>
      </c>
      <c r="H13" s="37"/>
      <c r="I13" s="163" t="s">
        <v>51</v>
      </c>
      <c r="J13" s="164"/>
      <c r="K13" s="59">
        <f t="shared" si="4"/>
        <v>2020</v>
      </c>
      <c r="L13" s="60">
        <v>1420</v>
      </c>
      <c r="M13" s="60">
        <v>600</v>
      </c>
      <c r="N13" s="59"/>
      <c r="O13" s="74">
        <v>5</v>
      </c>
      <c r="P13" s="37"/>
      <c r="Q13" s="130" t="s">
        <v>90</v>
      </c>
      <c r="R13" s="131"/>
      <c r="S13" s="25">
        <f t="shared" si="0"/>
        <v>410</v>
      </c>
      <c r="T13" s="25">
        <v>345</v>
      </c>
      <c r="U13" s="25">
        <v>65</v>
      </c>
      <c r="V13" s="40"/>
      <c r="W13" s="71">
        <v>6.5</v>
      </c>
    </row>
    <row r="14" spans="1:30" ht="23.1" customHeight="1" x14ac:dyDescent="0.25">
      <c r="A14" s="157" t="s">
        <v>17</v>
      </c>
      <c r="B14" s="158"/>
      <c r="C14" s="23">
        <f t="shared" si="3"/>
        <v>200</v>
      </c>
      <c r="D14" s="23">
        <v>170</v>
      </c>
      <c r="E14" s="24">
        <v>30</v>
      </c>
      <c r="F14" s="40"/>
      <c r="G14" s="66">
        <v>5</v>
      </c>
      <c r="H14" s="37"/>
      <c r="I14" s="163" t="s">
        <v>52</v>
      </c>
      <c r="J14" s="164"/>
      <c r="K14" s="59">
        <f t="shared" si="4"/>
        <v>1205</v>
      </c>
      <c r="L14" s="60">
        <v>871</v>
      </c>
      <c r="M14" s="60">
        <v>334</v>
      </c>
      <c r="N14" s="59"/>
      <c r="O14" s="74">
        <v>5</v>
      </c>
      <c r="P14" s="37"/>
      <c r="Q14" s="130" t="s">
        <v>91</v>
      </c>
      <c r="R14" s="131"/>
      <c r="S14" s="25">
        <f t="shared" si="0"/>
        <v>740</v>
      </c>
      <c r="T14" s="23">
        <v>542</v>
      </c>
      <c r="U14" s="23">
        <v>198</v>
      </c>
      <c r="V14" s="40"/>
      <c r="W14" s="71">
        <v>6.5</v>
      </c>
    </row>
    <row r="15" spans="1:30" ht="23.1" customHeight="1" thickBot="1" x14ac:dyDescent="0.3">
      <c r="A15" s="157" t="s">
        <v>18</v>
      </c>
      <c r="B15" s="158"/>
      <c r="C15" s="23">
        <f t="shared" si="3"/>
        <v>249</v>
      </c>
      <c r="D15" s="25">
        <v>181</v>
      </c>
      <c r="E15" s="26">
        <v>68</v>
      </c>
      <c r="F15" s="40"/>
      <c r="G15" s="66">
        <v>5</v>
      </c>
      <c r="H15" s="44"/>
      <c r="I15" s="163" t="s">
        <v>53</v>
      </c>
      <c r="J15" s="164"/>
      <c r="K15" s="59">
        <f t="shared" si="4"/>
        <v>360</v>
      </c>
      <c r="L15" s="59">
        <v>260</v>
      </c>
      <c r="M15" s="59">
        <v>100</v>
      </c>
      <c r="N15" s="59"/>
      <c r="O15" s="73">
        <v>5</v>
      </c>
      <c r="P15" s="44"/>
      <c r="Q15" s="132" t="s">
        <v>92</v>
      </c>
      <c r="R15" s="133"/>
      <c r="S15" s="25">
        <f t="shared" si="0"/>
        <v>983</v>
      </c>
      <c r="T15" s="25">
        <v>687</v>
      </c>
      <c r="U15" s="25">
        <v>296</v>
      </c>
      <c r="V15" s="42"/>
      <c r="W15" s="70">
        <v>6.5</v>
      </c>
    </row>
    <row r="16" spans="1:30" ht="23.1" customHeight="1" thickBot="1" x14ac:dyDescent="0.3">
      <c r="A16" s="173" t="s">
        <v>19</v>
      </c>
      <c r="B16" s="174"/>
      <c r="C16" s="25">
        <f t="shared" si="3"/>
        <v>150</v>
      </c>
      <c r="D16" s="25">
        <v>112</v>
      </c>
      <c r="E16" s="25">
        <v>38</v>
      </c>
      <c r="F16" s="42"/>
      <c r="G16" s="66">
        <v>5</v>
      </c>
      <c r="H16" s="44"/>
      <c r="I16" s="163" t="s">
        <v>54</v>
      </c>
      <c r="J16" s="164"/>
      <c r="K16" s="59">
        <f t="shared" si="4"/>
        <v>724</v>
      </c>
      <c r="L16" s="59">
        <v>517</v>
      </c>
      <c r="M16" s="59">
        <v>207</v>
      </c>
      <c r="N16" s="59"/>
      <c r="O16" s="76">
        <v>5</v>
      </c>
      <c r="P16" s="44"/>
      <c r="Q16" s="183" t="s">
        <v>93</v>
      </c>
      <c r="R16" s="184"/>
      <c r="S16" s="89">
        <f t="shared" si="0"/>
        <v>14930</v>
      </c>
      <c r="T16" s="96">
        <f>SUM(T4:T15)</f>
        <v>9566</v>
      </c>
      <c r="U16" s="96">
        <f>SUM(U4:U15)</f>
        <v>5364</v>
      </c>
      <c r="V16" s="98">
        <f>SUM(V4:V15)</f>
        <v>0</v>
      </c>
      <c r="W16" s="97"/>
      <c r="X16" s="14"/>
      <c r="Y16" s="14"/>
      <c r="Z16" s="14"/>
      <c r="AA16" s="14"/>
      <c r="AB16" s="14"/>
      <c r="AC16" s="14"/>
    </row>
    <row r="17" spans="1:49" ht="23.1" customHeight="1" thickBot="1" x14ac:dyDescent="0.3">
      <c r="A17" s="175" t="s">
        <v>118</v>
      </c>
      <c r="B17" s="176"/>
      <c r="C17" s="89">
        <f t="shared" si="3"/>
        <v>879</v>
      </c>
      <c r="D17" s="90">
        <f>SUM(D13,D14,D15,D16)</f>
        <v>652</v>
      </c>
      <c r="E17" s="90">
        <f>SUM(E13,E14,E15,E16)</f>
        <v>227</v>
      </c>
      <c r="F17" s="90">
        <f>SUM(F13,F14,F15,F16)</f>
        <v>0</v>
      </c>
      <c r="G17" s="91">
        <v>5</v>
      </c>
      <c r="H17" s="44"/>
      <c r="I17" s="163" t="s">
        <v>55</v>
      </c>
      <c r="J17" s="164"/>
      <c r="K17" s="59">
        <f t="shared" si="4"/>
        <v>404</v>
      </c>
      <c r="L17" s="59">
        <v>311</v>
      </c>
      <c r="M17" s="59">
        <v>93</v>
      </c>
      <c r="N17" s="59"/>
      <c r="O17" s="76">
        <v>5</v>
      </c>
      <c r="P17" s="58"/>
      <c r="X17" s="17"/>
      <c r="Y17" s="17"/>
      <c r="Z17" s="17"/>
      <c r="AA17" s="14"/>
      <c r="AB17" s="14"/>
      <c r="AC17" s="14"/>
    </row>
    <row r="18" spans="1:49" ht="23.1" customHeight="1" thickBot="1" x14ac:dyDescent="0.3">
      <c r="A18" s="169" t="s">
        <v>168</v>
      </c>
      <c r="B18" s="170"/>
      <c r="C18" s="46">
        <f t="shared" si="3"/>
        <v>228</v>
      </c>
      <c r="D18" s="46">
        <v>94</v>
      </c>
      <c r="E18" s="46">
        <v>134</v>
      </c>
      <c r="F18" s="49"/>
      <c r="G18" s="83">
        <v>5</v>
      </c>
      <c r="H18" s="37"/>
      <c r="I18" s="163" t="s">
        <v>56</v>
      </c>
      <c r="J18" s="164"/>
      <c r="K18" s="60">
        <f t="shared" si="4"/>
        <v>474</v>
      </c>
      <c r="L18" s="59">
        <v>210</v>
      </c>
      <c r="M18" s="59">
        <v>264</v>
      </c>
      <c r="N18" s="59"/>
      <c r="O18" s="76">
        <v>5</v>
      </c>
      <c r="P18" s="37"/>
      <c r="Q18" s="185" t="s">
        <v>8</v>
      </c>
      <c r="R18" s="186"/>
      <c r="S18" s="186"/>
      <c r="T18" s="186"/>
      <c r="U18" s="186"/>
      <c r="V18" s="186"/>
      <c r="W18" s="187"/>
      <c r="X18" s="37"/>
      <c r="Y18"/>
      <c r="Z18"/>
    </row>
    <row r="19" spans="1:49" ht="23.1" customHeight="1" x14ac:dyDescent="0.25">
      <c r="A19" s="157" t="s">
        <v>169</v>
      </c>
      <c r="B19" s="158"/>
      <c r="C19" s="23">
        <f t="shared" si="3"/>
        <v>65</v>
      </c>
      <c r="D19" s="23">
        <v>19</v>
      </c>
      <c r="E19" s="23">
        <v>46</v>
      </c>
      <c r="F19" s="40"/>
      <c r="G19" s="67">
        <v>5</v>
      </c>
      <c r="H19" s="44"/>
      <c r="I19" s="163" t="s">
        <v>57</v>
      </c>
      <c r="J19" s="164"/>
      <c r="K19" s="59">
        <f t="shared" si="4"/>
        <v>390</v>
      </c>
      <c r="L19" s="59">
        <v>183</v>
      </c>
      <c r="M19" s="59">
        <v>207</v>
      </c>
      <c r="N19" s="59"/>
      <c r="O19" s="73">
        <v>5</v>
      </c>
      <c r="P19" s="44"/>
      <c r="Q19" s="159" t="s">
        <v>0</v>
      </c>
      <c r="R19" s="160"/>
      <c r="S19" s="78" t="s">
        <v>1</v>
      </c>
      <c r="T19" s="78" t="s">
        <v>2</v>
      </c>
      <c r="U19" s="78" t="s">
        <v>3</v>
      </c>
      <c r="V19" s="78" t="s">
        <v>4</v>
      </c>
      <c r="W19" s="81" t="s">
        <v>44</v>
      </c>
      <c r="X19" s="37"/>
      <c r="Y19"/>
      <c r="Z19"/>
      <c r="AD19"/>
    </row>
    <row r="20" spans="1:49" ht="23.1" customHeight="1" thickBot="1" x14ac:dyDescent="0.3">
      <c r="A20" s="157" t="s">
        <v>170</v>
      </c>
      <c r="B20" s="158"/>
      <c r="C20" s="25">
        <f t="shared" si="3"/>
        <v>245</v>
      </c>
      <c r="D20" s="23">
        <v>161</v>
      </c>
      <c r="E20" s="23">
        <v>84</v>
      </c>
      <c r="F20" s="40"/>
      <c r="G20" s="65">
        <v>5</v>
      </c>
      <c r="H20" s="44"/>
      <c r="I20" s="165" t="s">
        <v>58</v>
      </c>
      <c r="J20" s="166"/>
      <c r="K20" s="60">
        <f t="shared" si="4"/>
        <v>246</v>
      </c>
      <c r="L20" s="60">
        <v>176</v>
      </c>
      <c r="M20" s="60">
        <v>70</v>
      </c>
      <c r="N20" s="60"/>
      <c r="O20" s="76">
        <v>5</v>
      </c>
      <c r="P20" s="44"/>
      <c r="Q20" s="157" t="s">
        <v>97</v>
      </c>
      <c r="R20" s="158"/>
      <c r="S20" s="23">
        <f t="shared" ref="S20:S31" si="5">SUM(T20:U20)</f>
        <v>201</v>
      </c>
      <c r="T20" s="23">
        <v>86</v>
      </c>
      <c r="U20" s="23">
        <v>115</v>
      </c>
      <c r="V20" s="41"/>
      <c r="W20" s="71">
        <v>6.5</v>
      </c>
      <c r="X20" s="37"/>
      <c r="Y20" s="5"/>
      <c r="Z20"/>
      <c r="AD20"/>
    </row>
    <row r="21" spans="1:49" ht="23.1" customHeight="1" thickBot="1" x14ac:dyDescent="0.3">
      <c r="A21" s="173" t="s">
        <v>171</v>
      </c>
      <c r="B21" s="174"/>
      <c r="C21" s="25">
        <f t="shared" si="3"/>
        <v>300</v>
      </c>
      <c r="D21" s="25">
        <v>232</v>
      </c>
      <c r="E21" s="25">
        <v>68</v>
      </c>
      <c r="F21" s="42"/>
      <c r="G21" s="83">
        <v>5</v>
      </c>
      <c r="H21" s="44"/>
      <c r="I21" s="175" t="s">
        <v>127</v>
      </c>
      <c r="J21" s="176"/>
      <c r="K21" s="92">
        <f>SUM(L21:M21)</f>
        <v>1514</v>
      </c>
      <c r="L21" s="90">
        <f>SUM(L17+L18+L19+L20)</f>
        <v>880</v>
      </c>
      <c r="M21" s="90">
        <f>SUM(M17+M18+M19+M20)</f>
        <v>634</v>
      </c>
      <c r="N21" s="90">
        <f>SUM(N17,N18,N19,N20)</f>
        <v>0</v>
      </c>
      <c r="O21" s="91">
        <v>5</v>
      </c>
      <c r="P21" s="44"/>
      <c r="Q21" s="157" t="s">
        <v>110</v>
      </c>
      <c r="R21" s="158"/>
      <c r="S21" s="23">
        <f t="shared" si="5"/>
        <v>180</v>
      </c>
      <c r="T21" s="23">
        <v>172</v>
      </c>
      <c r="U21" s="23">
        <v>8</v>
      </c>
      <c r="V21" s="41"/>
      <c r="W21" s="71">
        <v>6.5</v>
      </c>
      <c r="X21" s="37"/>
      <c r="Y21" s="5"/>
      <c r="Z21"/>
      <c r="AD21"/>
    </row>
    <row r="22" spans="1:49" ht="23.1" customHeight="1" thickBot="1" x14ac:dyDescent="0.3">
      <c r="A22" s="175" t="s">
        <v>119</v>
      </c>
      <c r="B22" s="176"/>
      <c r="C22" s="89">
        <f t="shared" si="3"/>
        <v>838</v>
      </c>
      <c r="D22" s="90">
        <f>SUM(D18,D19,D20,D21)</f>
        <v>506</v>
      </c>
      <c r="E22" s="90">
        <f>SUM(E18,E19,E20,E21)</f>
        <v>332</v>
      </c>
      <c r="F22" s="90">
        <f>SUM(F18,F19,F20,F21)</f>
        <v>0</v>
      </c>
      <c r="G22" s="91">
        <v>5</v>
      </c>
      <c r="H22" s="44"/>
      <c r="I22" s="167" t="s">
        <v>65</v>
      </c>
      <c r="J22" s="168"/>
      <c r="K22" s="61">
        <f t="shared" ref="K22:K28" si="6">SUM(L22:M22)</f>
        <v>277</v>
      </c>
      <c r="L22" s="61">
        <v>174</v>
      </c>
      <c r="M22" s="61">
        <v>103</v>
      </c>
      <c r="N22" s="61"/>
      <c r="O22" s="88">
        <v>5</v>
      </c>
      <c r="P22" s="44"/>
      <c r="Q22" s="157" t="s">
        <v>111</v>
      </c>
      <c r="R22" s="158"/>
      <c r="S22" s="23">
        <f t="shared" si="5"/>
        <v>216</v>
      </c>
      <c r="T22" s="23">
        <v>209</v>
      </c>
      <c r="U22" s="23">
        <v>7</v>
      </c>
      <c r="V22" s="40"/>
      <c r="W22" s="71">
        <v>6.5</v>
      </c>
      <c r="X22" s="39"/>
      <c r="AD22"/>
    </row>
    <row r="23" spans="1:49" ht="23.1" customHeight="1" x14ac:dyDescent="0.25">
      <c r="A23" s="169" t="s">
        <v>20</v>
      </c>
      <c r="B23" s="170"/>
      <c r="C23" s="46">
        <f t="shared" si="3"/>
        <v>170</v>
      </c>
      <c r="D23" s="46">
        <v>160</v>
      </c>
      <c r="E23" s="46">
        <v>10</v>
      </c>
      <c r="F23" s="84"/>
      <c r="G23" s="68">
        <v>5</v>
      </c>
      <c r="H23" s="44"/>
      <c r="I23" s="163" t="s">
        <v>66</v>
      </c>
      <c r="J23" s="164"/>
      <c r="K23" s="59">
        <f t="shared" si="6"/>
        <v>574</v>
      </c>
      <c r="L23" s="59">
        <v>416</v>
      </c>
      <c r="M23" s="59">
        <v>158</v>
      </c>
      <c r="N23" s="59"/>
      <c r="O23" s="77">
        <v>5</v>
      </c>
      <c r="P23" s="44"/>
      <c r="Q23" s="157" t="s">
        <v>99</v>
      </c>
      <c r="R23" s="158"/>
      <c r="S23" s="23">
        <f t="shared" si="5"/>
        <v>380</v>
      </c>
      <c r="T23" s="23">
        <v>320</v>
      </c>
      <c r="U23" s="23">
        <v>60</v>
      </c>
      <c r="V23" s="40"/>
      <c r="W23" s="71">
        <v>6.5</v>
      </c>
      <c r="X23" s="31"/>
    </row>
    <row r="24" spans="1:49" ht="23.1" customHeight="1" x14ac:dyDescent="0.25">
      <c r="A24" s="157" t="s">
        <v>21</v>
      </c>
      <c r="B24" s="158"/>
      <c r="C24" s="23">
        <f t="shared" si="3"/>
        <v>175</v>
      </c>
      <c r="D24" s="23">
        <v>132</v>
      </c>
      <c r="E24" s="23">
        <v>43</v>
      </c>
      <c r="F24" s="40"/>
      <c r="G24" s="69">
        <v>5</v>
      </c>
      <c r="H24" s="44"/>
      <c r="I24" s="163" t="s">
        <v>67</v>
      </c>
      <c r="J24" s="164"/>
      <c r="K24" s="59">
        <f t="shared" si="6"/>
        <v>820</v>
      </c>
      <c r="L24" s="59">
        <v>589</v>
      </c>
      <c r="M24" s="59">
        <v>231</v>
      </c>
      <c r="N24" s="59"/>
      <c r="O24" s="77">
        <v>5</v>
      </c>
      <c r="P24" s="44"/>
      <c r="Q24" s="157" t="s">
        <v>103</v>
      </c>
      <c r="R24" s="158"/>
      <c r="S24" s="23">
        <f t="shared" si="5"/>
        <v>140</v>
      </c>
      <c r="T24" s="23">
        <v>140</v>
      </c>
      <c r="U24" s="23">
        <v>0</v>
      </c>
      <c r="V24" s="40"/>
      <c r="W24" s="71">
        <v>6.5</v>
      </c>
      <c r="X24" s="34"/>
    </row>
    <row r="25" spans="1:49" ht="23.1" customHeight="1" x14ac:dyDescent="0.25">
      <c r="A25" s="157" t="s">
        <v>22</v>
      </c>
      <c r="B25" s="158"/>
      <c r="C25" s="23">
        <f t="shared" si="3"/>
        <v>317</v>
      </c>
      <c r="D25" s="23">
        <v>290</v>
      </c>
      <c r="E25" s="23">
        <v>27</v>
      </c>
      <c r="F25" s="40"/>
      <c r="G25" s="69">
        <v>5</v>
      </c>
      <c r="H25" s="44"/>
      <c r="I25" s="163" t="s">
        <v>68</v>
      </c>
      <c r="J25" s="164"/>
      <c r="K25" s="59">
        <f t="shared" si="6"/>
        <v>250</v>
      </c>
      <c r="L25" s="60">
        <v>175</v>
      </c>
      <c r="M25" s="60">
        <v>75</v>
      </c>
      <c r="N25" s="59"/>
      <c r="O25" s="77">
        <v>5</v>
      </c>
      <c r="P25" s="44"/>
      <c r="Q25" s="157" t="s">
        <v>94</v>
      </c>
      <c r="R25" s="158"/>
      <c r="S25" s="23">
        <f t="shared" si="5"/>
        <v>339</v>
      </c>
      <c r="T25" s="23">
        <v>184</v>
      </c>
      <c r="U25" s="23">
        <v>155</v>
      </c>
      <c r="V25" s="40"/>
      <c r="W25" s="71">
        <v>7</v>
      </c>
      <c r="Y25" s="17"/>
      <c r="Z25" s="17"/>
      <c r="AA25" s="14"/>
      <c r="AB25" s="14"/>
      <c r="AC25" s="14"/>
      <c r="AH25" s="3"/>
      <c r="AI25" s="2"/>
      <c r="AJ25" s="2"/>
      <c r="AK25" s="1"/>
      <c r="AL25" s="1"/>
    </row>
    <row r="26" spans="1:49" ht="23.1" customHeight="1" thickBot="1" x14ac:dyDescent="0.3">
      <c r="A26" s="173" t="s">
        <v>23</v>
      </c>
      <c r="B26" s="174"/>
      <c r="C26" s="25">
        <f t="shared" si="3"/>
        <v>324</v>
      </c>
      <c r="D26" s="25">
        <v>169</v>
      </c>
      <c r="E26" s="25">
        <v>155</v>
      </c>
      <c r="F26" s="42"/>
      <c r="G26" s="67">
        <v>5</v>
      </c>
      <c r="H26" s="44"/>
      <c r="I26" s="163" t="s">
        <v>69</v>
      </c>
      <c r="J26" s="164"/>
      <c r="K26" s="59">
        <f t="shared" si="6"/>
        <v>308</v>
      </c>
      <c r="L26" s="60">
        <v>143</v>
      </c>
      <c r="M26" s="60">
        <v>165</v>
      </c>
      <c r="N26" s="59"/>
      <c r="O26" s="77">
        <v>5</v>
      </c>
      <c r="P26" s="44"/>
      <c r="Q26" s="157" t="s">
        <v>95</v>
      </c>
      <c r="R26" s="158"/>
      <c r="S26" s="23">
        <f t="shared" si="5"/>
        <v>292</v>
      </c>
      <c r="T26" s="23">
        <v>133</v>
      </c>
      <c r="U26" s="23">
        <v>159</v>
      </c>
      <c r="V26" s="40"/>
      <c r="W26" s="71">
        <v>7</v>
      </c>
      <c r="Y26" s="17"/>
      <c r="Z26" s="14"/>
      <c r="AA26" s="14"/>
      <c r="AB26" s="14"/>
      <c r="AC26" s="14"/>
      <c r="AH26" s="6"/>
      <c r="AI26" s="6"/>
      <c r="AJ26" s="6"/>
      <c r="AK26" s="6"/>
      <c r="AL26" s="6"/>
      <c r="AN26" s="6"/>
      <c r="AO26" s="6"/>
      <c r="AP26" s="6"/>
      <c r="AQ26" s="6"/>
      <c r="AR26" s="6"/>
      <c r="AS26" s="6"/>
      <c r="AT26" s="6"/>
      <c r="AU26" s="6"/>
      <c r="AV26" s="6"/>
      <c r="AW26" s="6"/>
    </row>
    <row r="27" spans="1:49" ht="23.1" customHeight="1" thickBot="1" x14ac:dyDescent="0.3">
      <c r="A27" s="175" t="s">
        <v>120</v>
      </c>
      <c r="B27" s="176"/>
      <c r="C27" s="90">
        <f t="shared" si="3"/>
        <v>986</v>
      </c>
      <c r="D27" s="90">
        <f>SUM(D23,D24,D25,D26)</f>
        <v>751</v>
      </c>
      <c r="E27" s="90">
        <f>SUM(E23,E24,E25,E26)</f>
        <v>235</v>
      </c>
      <c r="F27" s="90">
        <f>SUM(F23,F24,F25,F26)</f>
        <v>0</v>
      </c>
      <c r="G27" s="91">
        <v>5</v>
      </c>
      <c r="H27" s="44"/>
      <c r="I27" s="163" t="s">
        <v>70</v>
      </c>
      <c r="J27" s="164"/>
      <c r="K27" s="59">
        <f t="shared" si="6"/>
        <v>400</v>
      </c>
      <c r="L27" s="59">
        <v>300</v>
      </c>
      <c r="M27" s="59">
        <v>100</v>
      </c>
      <c r="N27" s="59"/>
      <c r="O27" s="77">
        <v>5</v>
      </c>
      <c r="P27" s="44"/>
      <c r="Q27" s="157" t="s">
        <v>96</v>
      </c>
      <c r="R27" s="158"/>
      <c r="S27" s="23">
        <f t="shared" si="5"/>
        <v>830</v>
      </c>
      <c r="T27" s="23">
        <v>679</v>
      </c>
      <c r="U27" s="23">
        <v>151</v>
      </c>
      <c r="V27" s="40"/>
      <c r="W27" s="71">
        <v>7</v>
      </c>
      <c r="Y27" s="17"/>
      <c r="Z27" s="14"/>
      <c r="AA27" s="14"/>
      <c r="AB27" s="14"/>
      <c r="AC27" s="14"/>
      <c r="AK27" s="7"/>
      <c r="AL27" s="7"/>
      <c r="AN27" s="7"/>
      <c r="AO27" s="7"/>
      <c r="AP27" s="7"/>
      <c r="AQ27" s="7"/>
      <c r="AR27" s="7"/>
      <c r="AS27" s="7"/>
      <c r="AT27" s="7"/>
      <c r="AU27" s="7"/>
      <c r="AV27" s="7"/>
      <c r="AW27" s="7"/>
    </row>
    <row r="28" spans="1:49" ht="23.1" customHeight="1" thickBot="1" x14ac:dyDescent="0.3">
      <c r="A28" s="169" t="s">
        <v>24</v>
      </c>
      <c r="B28" s="170"/>
      <c r="C28" s="46">
        <f t="shared" si="3"/>
        <v>280</v>
      </c>
      <c r="D28" s="46">
        <v>210</v>
      </c>
      <c r="E28" s="46">
        <v>70</v>
      </c>
      <c r="F28" s="49"/>
      <c r="G28" s="68">
        <v>5</v>
      </c>
      <c r="H28" s="44"/>
      <c r="I28" s="165" t="s">
        <v>71</v>
      </c>
      <c r="J28" s="166"/>
      <c r="K28" s="60">
        <f t="shared" si="6"/>
        <v>175</v>
      </c>
      <c r="L28" s="60">
        <v>50</v>
      </c>
      <c r="M28" s="60">
        <v>125</v>
      </c>
      <c r="N28" s="60"/>
      <c r="O28" s="76">
        <v>5</v>
      </c>
      <c r="P28" s="44"/>
      <c r="Q28" s="153" t="s">
        <v>191</v>
      </c>
      <c r="R28" s="154"/>
      <c r="S28" s="23">
        <f t="shared" si="5"/>
        <v>185</v>
      </c>
      <c r="T28" s="25">
        <v>167</v>
      </c>
      <c r="U28" s="25">
        <v>18</v>
      </c>
      <c r="V28" s="40"/>
      <c r="W28" s="71">
        <v>7</v>
      </c>
      <c r="X28" s="17"/>
      <c r="Z28"/>
      <c r="AC28" s="14"/>
      <c r="AK28" s="7"/>
      <c r="AL28" s="7"/>
      <c r="AN28" s="7"/>
      <c r="AO28" s="7"/>
      <c r="AP28" s="7"/>
      <c r="AQ28" s="7"/>
      <c r="AR28" s="7"/>
      <c r="AS28" s="7"/>
      <c r="AT28" s="7"/>
      <c r="AU28" s="7"/>
      <c r="AV28" s="7"/>
      <c r="AW28" s="7"/>
    </row>
    <row r="29" spans="1:49" ht="23.1" customHeight="1" thickBot="1" x14ac:dyDescent="0.3">
      <c r="A29" s="157" t="s">
        <v>25</v>
      </c>
      <c r="B29" s="158"/>
      <c r="C29" s="23">
        <f t="shared" si="3"/>
        <v>165</v>
      </c>
      <c r="D29" s="23">
        <v>97</v>
      </c>
      <c r="E29" s="23">
        <v>68</v>
      </c>
      <c r="F29" s="40"/>
      <c r="G29" s="69">
        <v>5</v>
      </c>
      <c r="H29" s="44"/>
      <c r="I29" s="175" t="s">
        <v>128</v>
      </c>
      <c r="J29" s="176"/>
      <c r="K29" s="92">
        <f>SUM(L29:M29)</f>
        <v>2804</v>
      </c>
      <c r="L29" s="92">
        <f>SUM(L22,L23,L24,L25,L26,L27,L28)</f>
        <v>1847</v>
      </c>
      <c r="M29" s="90">
        <f>SUM(M22,M23,M24,M25,M26,M27,M28)</f>
        <v>957</v>
      </c>
      <c r="N29" s="90">
        <f>SUM(N22,N23,N24,N25,N26,N27,N28)</f>
        <v>0</v>
      </c>
      <c r="O29" s="91">
        <v>5</v>
      </c>
      <c r="P29" s="44"/>
      <c r="Q29" s="153" t="s">
        <v>98</v>
      </c>
      <c r="R29" s="154"/>
      <c r="S29" s="25">
        <f t="shared" si="5"/>
        <v>379</v>
      </c>
      <c r="T29" s="25">
        <v>330</v>
      </c>
      <c r="U29" s="25">
        <v>49</v>
      </c>
      <c r="V29" s="40"/>
      <c r="W29" s="71">
        <v>8</v>
      </c>
      <c r="X29" s="17"/>
      <c r="AD29" s="18"/>
      <c r="AK29" s="7"/>
      <c r="AL29" s="7"/>
      <c r="AN29" s="7"/>
      <c r="AO29" s="7"/>
      <c r="AP29" s="7"/>
      <c r="AQ29" s="7"/>
      <c r="AR29" s="7"/>
      <c r="AS29" s="7"/>
      <c r="AT29" s="7"/>
      <c r="AU29" s="7"/>
      <c r="AV29" s="7"/>
      <c r="AW29" s="7"/>
    </row>
    <row r="30" spans="1:49" ht="22.5" customHeight="1" x14ac:dyDescent="0.25">
      <c r="A30" s="157" t="s">
        <v>26</v>
      </c>
      <c r="B30" s="158"/>
      <c r="C30" s="23">
        <f t="shared" si="3"/>
        <v>369</v>
      </c>
      <c r="D30" s="23">
        <v>150</v>
      </c>
      <c r="E30" s="23">
        <v>219</v>
      </c>
      <c r="F30" s="40"/>
      <c r="G30" s="69">
        <v>5</v>
      </c>
      <c r="H30" s="45"/>
      <c r="I30" s="167" t="s">
        <v>72</v>
      </c>
      <c r="J30" s="168"/>
      <c r="K30" s="61">
        <f>SUM(L30:M30)</f>
        <v>165</v>
      </c>
      <c r="L30" s="61">
        <v>54</v>
      </c>
      <c r="M30" s="61">
        <v>111</v>
      </c>
      <c r="N30" s="61"/>
      <c r="O30" s="88">
        <v>5</v>
      </c>
      <c r="P30" s="45"/>
      <c r="Q30" s="153" t="s">
        <v>192</v>
      </c>
      <c r="R30" s="154"/>
      <c r="S30" s="25">
        <f t="shared" si="5"/>
        <v>610</v>
      </c>
      <c r="T30" s="23">
        <v>520</v>
      </c>
      <c r="U30" s="23">
        <v>90</v>
      </c>
      <c r="V30" s="40"/>
      <c r="W30" s="71">
        <v>8</v>
      </c>
      <c r="X30" s="17"/>
      <c r="AK30" s="7"/>
      <c r="AL30" s="7"/>
      <c r="AN30" s="7"/>
      <c r="AO30" s="7"/>
      <c r="AP30" s="7"/>
      <c r="AQ30" s="7"/>
      <c r="AR30" s="7"/>
      <c r="AS30" s="7"/>
      <c r="AT30" s="7"/>
      <c r="AU30" s="7"/>
      <c r="AV30" s="7"/>
      <c r="AW30" s="7"/>
    </row>
    <row r="31" spans="1:49" ht="23.1" customHeight="1" x14ac:dyDescent="0.25">
      <c r="A31" s="157" t="s">
        <v>27</v>
      </c>
      <c r="B31" s="158"/>
      <c r="C31" s="23">
        <f t="shared" si="3"/>
        <v>370</v>
      </c>
      <c r="D31" s="23">
        <v>280</v>
      </c>
      <c r="E31" s="23">
        <v>90</v>
      </c>
      <c r="F31" s="40"/>
      <c r="G31" s="69">
        <v>5</v>
      </c>
      <c r="H31" s="44"/>
      <c r="I31" s="163" t="s">
        <v>73</v>
      </c>
      <c r="J31" s="164"/>
      <c r="K31" s="59">
        <f>SUM(L31:M31)</f>
        <v>240</v>
      </c>
      <c r="L31" s="59">
        <v>105</v>
      </c>
      <c r="M31" s="59">
        <v>135</v>
      </c>
      <c r="N31" s="59"/>
      <c r="O31" s="77">
        <v>5</v>
      </c>
      <c r="P31" s="45"/>
      <c r="Q31" s="153" t="s">
        <v>101</v>
      </c>
      <c r="R31" s="154"/>
      <c r="S31" s="25">
        <f t="shared" si="5"/>
        <v>143</v>
      </c>
      <c r="T31" s="23">
        <v>143</v>
      </c>
      <c r="U31" s="23"/>
      <c r="V31" s="40"/>
      <c r="W31" s="71">
        <v>15</v>
      </c>
      <c r="Z31" s="14"/>
      <c r="AA31" s="14"/>
      <c r="AB31" s="14"/>
      <c r="AC31" s="14"/>
      <c r="AL31" s="7"/>
      <c r="AN31" s="7"/>
      <c r="AO31" s="7"/>
      <c r="AP31" s="7"/>
      <c r="AQ31" s="7"/>
      <c r="AR31" s="7"/>
      <c r="AS31" s="7"/>
      <c r="AT31" s="7"/>
      <c r="AU31" s="7"/>
      <c r="AV31" s="7"/>
      <c r="AW31" s="7"/>
    </row>
    <row r="32" spans="1:49" ht="23.1" customHeight="1" thickBot="1" x14ac:dyDescent="0.3">
      <c r="A32" s="173" t="s">
        <v>28</v>
      </c>
      <c r="B32" s="174"/>
      <c r="C32" s="25">
        <f t="shared" si="3"/>
        <v>341</v>
      </c>
      <c r="D32" s="25">
        <v>208</v>
      </c>
      <c r="E32" s="25">
        <v>133</v>
      </c>
      <c r="F32" s="42"/>
      <c r="G32" s="70">
        <v>5</v>
      </c>
      <c r="H32" s="44"/>
      <c r="I32" s="165" t="s">
        <v>74</v>
      </c>
      <c r="J32" s="166"/>
      <c r="K32" s="60">
        <f>SUM(L32:M32)</f>
        <v>200</v>
      </c>
      <c r="L32" s="60">
        <v>90</v>
      </c>
      <c r="M32" s="60">
        <v>110</v>
      </c>
      <c r="N32" s="60"/>
      <c r="O32" s="76">
        <v>5</v>
      </c>
      <c r="P32" s="45"/>
      <c r="Q32" s="155" t="s">
        <v>100</v>
      </c>
      <c r="R32" s="156"/>
      <c r="S32" s="25">
        <f t="shared" ref="S32" si="7">SUM(T32:U32)</f>
        <v>160</v>
      </c>
      <c r="T32" s="25">
        <v>122</v>
      </c>
      <c r="U32" s="25">
        <v>38</v>
      </c>
      <c r="V32" s="42"/>
      <c r="W32" s="70">
        <v>15</v>
      </c>
      <c r="AL32" s="7"/>
      <c r="AN32" s="7"/>
      <c r="AO32" s="7"/>
      <c r="AP32" s="7"/>
      <c r="AQ32" s="7"/>
      <c r="AR32" s="7"/>
      <c r="AS32" s="7"/>
      <c r="AT32" s="7"/>
      <c r="AU32" s="7"/>
      <c r="AV32" s="7"/>
      <c r="AW32" s="7"/>
    </row>
    <row r="33" spans="1:49" s="14" customFormat="1" ht="23.1" customHeight="1" thickBot="1" x14ac:dyDescent="0.3">
      <c r="A33" s="175" t="s">
        <v>121</v>
      </c>
      <c r="B33" s="176"/>
      <c r="C33" s="92">
        <f t="shared" si="3"/>
        <v>1525</v>
      </c>
      <c r="D33" s="90">
        <f>SUM(D28,D29,D30,D31,D32)</f>
        <v>945</v>
      </c>
      <c r="E33" s="90">
        <f>SUM(E28,E29,E30,E31,E32)</f>
        <v>580</v>
      </c>
      <c r="F33" s="90">
        <f>SUM(F28,F29,F30,F31,F32)</f>
        <v>0</v>
      </c>
      <c r="G33" s="91">
        <v>5</v>
      </c>
      <c r="H33" s="44"/>
      <c r="I33" s="175" t="s">
        <v>129</v>
      </c>
      <c r="J33" s="176"/>
      <c r="K33" s="90">
        <f>SUM(L33:M33)</f>
        <v>605</v>
      </c>
      <c r="L33" s="90">
        <f>SUM(L30,L31,L32)</f>
        <v>249</v>
      </c>
      <c r="M33" s="90">
        <f>SUM(M30,M31,M32)</f>
        <v>356</v>
      </c>
      <c r="N33" s="90">
        <f>SUM(N30,N31,N32)</f>
        <v>0</v>
      </c>
      <c r="O33" s="91">
        <v>5</v>
      </c>
      <c r="P33" s="45"/>
      <c r="Q33" s="183" t="s">
        <v>109</v>
      </c>
      <c r="R33" s="184"/>
      <c r="S33" s="89">
        <f>SUM(T33:U33)</f>
        <v>4055</v>
      </c>
      <c r="T33" s="96">
        <f>SUM(T20:T32)</f>
        <v>3205</v>
      </c>
      <c r="U33" s="96">
        <f>SUM(U20:U32)</f>
        <v>850</v>
      </c>
      <c r="V33" s="98">
        <f>SUM(V20:V32)</f>
        <v>0</v>
      </c>
      <c r="W33" s="97"/>
      <c r="X33" s="15"/>
      <c r="Z33" s="32"/>
      <c r="AA33" s="32"/>
      <c r="AB33" s="32"/>
      <c r="AC33" s="22"/>
      <c r="AL33" s="7"/>
      <c r="AN33" s="7"/>
      <c r="AO33" s="7"/>
      <c r="AP33" s="7"/>
      <c r="AQ33" s="7"/>
      <c r="AR33" s="7"/>
      <c r="AS33" s="7"/>
      <c r="AT33" s="7"/>
      <c r="AU33" s="7"/>
      <c r="AV33" s="7"/>
      <c r="AW33" s="7"/>
    </row>
    <row r="34" spans="1:49" s="14" customFormat="1" ht="23.1" customHeight="1" thickBot="1" x14ac:dyDescent="0.3">
      <c r="A34" s="169" t="s">
        <v>29</v>
      </c>
      <c r="B34" s="170"/>
      <c r="C34" s="46">
        <f t="shared" si="3"/>
        <v>560</v>
      </c>
      <c r="D34" s="46">
        <v>360</v>
      </c>
      <c r="E34" s="46">
        <v>200</v>
      </c>
      <c r="F34" s="49"/>
      <c r="G34" s="83">
        <v>5</v>
      </c>
      <c r="H34" s="44"/>
      <c r="I34" s="171" t="s">
        <v>59</v>
      </c>
      <c r="J34" s="172"/>
      <c r="K34" s="46">
        <f>SUM(L34,M34)</f>
        <v>1857</v>
      </c>
      <c r="L34" s="48">
        <v>1291</v>
      </c>
      <c r="M34" s="48">
        <v>566</v>
      </c>
      <c r="N34" s="49"/>
      <c r="O34" s="72">
        <v>6.5</v>
      </c>
      <c r="P34" s="45"/>
      <c r="Y34" s="22"/>
      <c r="Z34" s="22"/>
      <c r="AA34" s="22"/>
      <c r="AB34" s="22"/>
      <c r="AC34" s="22"/>
      <c r="AL34" s="7"/>
      <c r="AN34" s="7"/>
      <c r="AO34" s="7"/>
      <c r="AP34" s="7"/>
      <c r="AQ34" s="7"/>
      <c r="AR34" s="7"/>
      <c r="AS34" s="7"/>
      <c r="AT34" s="7"/>
      <c r="AU34" s="7"/>
      <c r="AV34" s="7"/>
      <c r="AW34" s="7"/>
    </row>
    <row r="35" spans="1:49" ht="23.1" customHeight="1" thickBot="1" x14ac:dyDescent="0.3">
      <c r="A35" s="157" t="s">
        <v>30</v>
      </c>
      <c r="B35" s="158"/>
      <c r="C35" s="23">
        <f t="shared" si="3"/>
        <v>140</v>
      </c>
      <c r="D35" s="23">
        <v>82</v>
      </c>
      <c r="E35" s="23">
        <v>58</v>
      </c>
      <c r="F35" s="40"/>
      <c r="G35" s="67">
        <v>5</v>
      </c>
      <c r="H35" s="44"/>
      <c r="I35" s="130" t="s">
        <v>60</v>
      </c>
      <c r="J35" s="131"/>
      <c r="K35" s="23">
        <f t="shared" ref="K35:K44" si="8">SUM(L35:M35)</f>
        <v>95</v>
      </c>
      <c r="L35" s="23">
        <v>75</v>
      </c>
      <c r="M35" s="23">
        <v>20</v>
      </c>
      <c r="N35" s="40"/>
      <c r="O35" s="71">
        <v>6.5</v>
      </c>
      <c r="P35" s="45"/>
      <c r="Q35" s="118" t="s">
        <v>112</v>
      </c>
      <c r="R35" s="119"/>
      <c r="S35" s="119"/>
      <c r="T35" s="119"/>
      <c r="U35" s="119"/>
      <c r="V35" s="119"/>
      <c r="W35" s="120"/>
      <c r="Y35" s="33"/>
      <c r="Z35" s="33"/>
      <c r="AA35" s="33"/>
      <c r="AB35" s="33"/>
      <c r="AC35" s="33"/>
      <c r="AF35" s="7"/>
      <c r="AH35" s="7"/>
      <c r="AI35" s="7"/>
      <c r="AJ35" s="7"/>
      <c r="AK35" s="7"/>
      <c r="AL35" s="7"/>
      <c r="AM35" s="7"/>
      <c r="AN35" s="7"/>
      <c r="AO35" s="7"/>
      <c r="AP35" s="7"/>
      <c r="AQ35" s="7"/>
    </row>
    <row r="36" spans="1:49" ht="23.1" customHeight="1" x14ac:dyDescent="0.25">
      <c r="A36" s="157" t="s">
        <v>31</v>
      </c>
      <c r="B36" s="158"/>
      <c r="C36" s="23">
        <f t="shared" si="3"/>
        <v>336</v>
      </c>
      <c r="D36" s="23">
        <v>231</v>
      </c>
      <c r="E36" s="23">
        <v>105</v>
      </c>
      <c r="F36" s="40"/>
      <c r="G36" s="69">
        <v>5</v>
      </c>
      <c r="H36" s="44"/>
      <c r="I36" s="130" t="s">
        <v>61</v>
      </c>
      <c r="J36" s="131"/>
      <c r="K36" s="23">
        <f t="shared" si="8"/>
        <v>197</v>
      </c>
      <c r="L36" s="23">
        <v>113</v>
      </c>
      <c r="M36" s="23">
        <v>84</v>
      </c>
      <c r="N36" s="40"/>
      <c r="O36" s="71">
        <v>6.5</v>
      </c>
      <c r="P36" s="45"/>
      <c r="Q36" s="177" t="s">
        <v>113</v>
      </c>
      <c r="R36" s="178"/>
      <c r="S36" s="179"/>
      <c r="T36" s="63" t="s">
        <v>1</v>
      </c>
      <c r="U36" s="27" t="s">
        <v>2</v>
      </c>
      <c r="V36" s="27" t="s">
        <v>3</v>
      </c>
      <c r="W36" s="28" t="s">
        <v>4</v>
      </c>
      <c r="X36" s="32"/>
      <c r="Y36" s="16"/>
      <c r="Z36" s="16"/>
      <c r="AA36" s="13"/>
      <c r="AF36" s="7"/>
      <c r="AH36" s="7"/>
      <c r="AI36" s="7"/>
      <c r="AJ36" s="7"/>
      <c r="AK36" s="7"/>
      <c r="AL36" s="7"/>
      <c r="AM36" s="7"/>
      <c r="AN36" s="7"/>
      <c r="AO36" s="7"/>
      <c r="AP36" s="7"/>
      <c r="AQ36" s="7"/>
    </row>
    <row r="37" spans="1:49" ht="23.1" customHeight="1" thickBot="1" x14ac:dyDescent="0.3">
      <c r="A37" s="157" t="s">
        <v>32</v>
      </c>
      <c r="B37" s="158"/>
      <c r="C37" s="23">
        <f t="shared" si="3"/>
        <v>135</v>
      </c>
      <c r="D37" s="23">
        <v>117</v>
      </c>
      <c r="E37" s="23">
        <v>18</v>
      </c>
      <c r="F37" s="42"/>
      <c r="G37" s="69">
        <v>5</v>
      </c>
      <c r="H37" s="44"/>
      <c r="I37" s="130" t="s">
        <v>62</v>
      </c>
      <c r="J37" s="131"/>
      <c r="K37" s="23">
        <f t="shared" si="8"/>
        <v>149</v>
      </c>
      <c r="L37" s="23">
        <v>107</v>
      </c>
      <c r="M37" s="23">
        <v>42</v>
      </c>
      <c r="N37" s="40"/>
      <c r="O37" s="71">
        <v>6.5</v>
      </c>
      <c r="P37" s="45"/>
      <c r="Q37" s="180"/>
      <c r="R37" s="181"/>
      <c r="S37" s="182"/>
      <c r="T37" s="64">
        <f>SUM(U37,V37)</f>
        <v>61199</v>
      </c>
      <c r="U37" s="29">
        <f>SUM(D58,L45,T16,T33)</f>
        <v>39252</v>
      </c>
      <c r="V37" s="29">
        <f>SUM(E58,M45,U16,U33)</f>
        <v>21947</v>
      </c>
      <c r="W37" s="30">
        <f>SUM(F58,N45,V16,V33)</f>
        <v>0</v>
      </c>
      <c r="X37" s="22"/>
      <c r="Y37" s="16"/>
      <c r="Z37" s="16"/>
      <c r="AA37" s="13"/>
      <c r="AE37" s="7"/>
      <c r="AM37" s="7"/>
      <c r="AN37" s="7"/>
      <c r="AO37" s="7"/>
      <c r="AP37" s="7"/>
      <c r="AQ37" s="7"/>
    </row>
    <row r="38" spans="1:49" ht="23.1" customHeight="1" thickBot="1" x14ac:dyDescent="0.3">
      <c r="A38" s="173" t="s">
        <v>33</v>
      </c>
      <c r="B38" s="174"/>
      <c r="C38" s="25">
        <f t="shared" si="3"/>
        <v>270</v>
      </c>
      <c r="D38" s="25">
        <v>162</v>
      </c>
      <c r="E38" s="25">
        <v>108</v>
      </c>
      <c r="F38" s="42"/>
      <c r="G38" s="67">
        <v>5</v>
      </c>
      <c r="H38" s="44"/>
      <c r="I38" s="130" t="s">
        <v>63</v>
      </c>
      <c r="J38" s="131"/>
      <c r="K38" s="23">
        <f t="shared" si="8"/>
        <v>111</v>
      </c>
      <c r="L38" s="25">
        <v>62</v>
      </c>
      <c r="M38" s="25">
        <v>49</v>
      </c>
      <c r="N38" s="40"/>
      <c r="O38" s="70">
        <v>6.5</v>
      </c>
      <c r="P38" s="45"/>
      <c r="X38" s="33"/>
      <c r="Y38" s="16"/>
      <c r="Z38" s="16"/>
      <c r="AA38" s="13"/>
      <c r="AD38" s="19"/>
      <c r="AE38" s="7"/>
      <c r="AM38" s="7"/>
      <c r="AN38" s="7"/>
      <c r="AO38" s="7"/>
      <c r="AP38" s="7"/>
      <c r="AQ38" s="7"/>
    </row>
    <row r="39" spans="1:49" ht="23.1" customHeight="1" thickBot="1" x14ac:dyDescent="0.3">
      <c r="A39" s="175" t="s">
        <v>122</v>
      </c>
      <c r="B39" s="176"/>
      <c r="C39" s="92">
        <f t="shared" si="3"/>
        <v>1441</v>
      </c>
      <c r="D39" s="90">
        <f>SUM(D34,D35,D36,D37,D38)</f>
        <v>952</v>
      </c>
      <c r="E39" s="90">
        <f>SUM(E34,E35,E36,E37,E38)</f>
        <v>489</v>
      </c>
      <c r="F39" s="90">
        <f>SUM(F34,F35,F36,F37,F38)</f>
        <v>0</v>
      </c>
      <c r="G39" s="91">
        <v>5</v>
      </c>
      <c r="H39" s="44"/>
      <c r="I39" s="132" t="s">
        <v>64</v>
      </c>
      <c r="J39" s="133"/>
      <c r="K39" s="25">
        <f t="shared" si="8"/>
        <v>284</v>
      </c>
      <c r="L39" s="25">
        <v>228</v>
      </c>
      <c r="M39" s="25">
        <v>56</v>
      </c>
      <c r="N39" s="42"/>
      <c r="O39" s="70">
        <v>6.5</v>
      </c>
      <c r="P39" s="45"/>
      <c r="Q39" s="135" t="s">
        <v>173</v>
      </c>
      <c r="R39" s="136"/>
      <c r="S39" s="136"/>
      <c r="T39" s="136"/>
      <c r="U39" s="136"/>
      <c r="V39" s="136"/>
      <c r="W39" s="136"/>
      <c r="X39" s="136"/>
      <c r="Y39" s="137"/>
      <c r="Z39" s="79"/>
      <c r="AE39" s="6"/>
      <c r="AM39" s="6"/>
      <c r="AN39" s="6"/>
      <c r="AO39" s="6"/>
      <c r="AP39" s="6"/>
      <c r="AQ39" s="6"/>
    </row>
    <row r="40" spans="1:49" ht="23.1" customHeight="1" thickBot="1" x14ac:dyDescent="0.3">
      <c r="A40" s="169" t="s">
        <v>34</v>
      </c>
      <c r="B40" s="170"/>
      <c r="C40" s="46">
        <f t="shared" si="3"/>
        <v>770</v>
      </c>
      <c r="D40" s="48">
        <v>406</v>
      </c>
      <c r="E40" s="48">
        <v>364</v>
      </c>
      <c r="F40" s="49"/>
      <c r="G40" s="68">
        <v>5</v>
      </c>
      <c r="H40" s="44"/>
      <c r="I40" s="175" t="s">
        <v>130</v>
      </c>
      <c r="J40" s="176"/>
      <c r="K40" s="92">
        <f t="shared" si="8"/>
        <v>2693</v>
      </c>
      <c r="L40" s="92">
        <f>SUM(L34,L35,L36,L37,L38,L39)</f>
        <v>1876</v>
      </c>
      <c r="M40" s="90">
        <f>SUM(M34,M35,M36,M37,M38,M39)</f>
        <v>817</v>
      </c>
      <c r="N40" s="90">
        <f>SUM(N34:N39)</f>
        <v>0</v>
      </c>
      <c r="O40" s="91">
        <v>6.5</v>
      </c>
      <c r="P40" s="34"/>
      <c r="Q40" s="138"/>
      <c r="R40" s="139"/>
      <c r="S40" s="139"/>
      <c r="T40" s="139"/>
      <c r="U40" s="139"/>
      <c r="V40" s="139"/>
      <c r="W40" s="139"/>
      <c r="X40" s="139"/>
      <c r="Y40" s="140"/>
      <c r="Z40" s="79"/>
      <c r="AE40" s="6"/>
      <c r="AM40" s="6"/>
      <c r="AN40" s="6"/>
      <c r="AO40" s="6"/>
      <c r="AP40" s="6"/>
      <c r="AQ40" s="6"/>
    </row>
    <row r="41" spans="1:49" ht="23.1" customHeight="1" x14ac:dyDescent="0.25">
      <c r="A41" s="157" t="s">
        <v>36</v>
      </c>
      <c r="B41" s="158"/>
      <c r="C41" s="23">
        <f t="shared" si="3"/>
        <v>887</v>
      </c>
      <c r="D41" s="25">
        <v>479</v>
      </c>
      <c r="E41" s="25">
        <v>408</v>
      </c>
      <c r="F41" s="40"/>
      <c r="G41" s="67">
        <v>5</v>
      </c>
      <c r="H41" s="44"/>
      <c r="I41" s="171" t="s">
        <v>75</v>
      </c>
      <c r="J41" s="172"/>
      <c r="K41" s="46">
        <f t="shared" si="8"/>
        <v>908</v>
      </c>
      <c r="L41" s="48">
        <v>517</v>
      </c>
      <c r="M41" s="48">
        <v>391</v>
      </c>
      <c r="N41" s="49"/>
      <c r="O41" s="72">
        <v>6.5</v>
      </c>
      <c r="Q41" s="141" t="s">
        <v>174</v>
      </c>
      <c r="R41" s="142"/>
      <c r="S41" s="142"/>
      <c r="T41" s="142"/>
      <c r="U41" s="142"/>
      <c r="V41" s="142"/>
      <c r="W41" s="142"/>
      <c r="X41" s="142"/>
      <c r="Y41" s="143"/>
      <c r="Z41" s="79"/>
      <c r="AE41" s="6"/>
      <c r="AM41" s="8"/>
      <c r="AN41" s="6"/>
      <c r="AO41" s="6"/>
      <c r="AP41" s="6"/>
      <c r="AQ41" s="6"/>
    </row>
    <row r="42" spans="1:49" ht="21.95" customHeight="1" thickBot="1" x14ac:dyDescent="0.3">
      <c r="A42" s="157" t="s">
        <v>35</v>
      </c>
      <c r="B42" s="158"/>
      <c r="C42" s="23">
        <f t="shared" si="3"/>
        <v>358</v>
      </c>
      <c r="D42" s="25">
        <v>230</v>
      </c>
      <c r="E42" s="25">
        <v>128</v>
      </c>
      <c r="F42" s="40"/>
      <c r="G42" s="67">
        <v>5</v>
      </c>
      <c r="H42" s="44"/>
      <c r="I42" s="130" t="s">
        <v>76</v>
      </c>
      <c r="J42" s="131"/>
      <c r="K42" s="23">
        <f t="shared" si="8"/>
        <v>1208</v>
      </c>
      <c r="L42" s="23">
        <v>888</v>
      </c>
      <c r="M42" s="23">
        <v>320</v>
      </c>
      <c r="N42" s="40"/>
      <c r="O42" s="71">
        <v>6.5</v>
      </c>
      <c r="P42" s="47"/>
      <c r="Q42" s="144"/>
      <c r="R42" s="145"/>
      <c r="S42" s="145"/>
      <c r="T42" s="145"/>
      <c r="U42" s="145"/>
      <c r="V42" s="145"/>
      <c r="W42" s="145"/>
      <c r="X42" s="145"/>
      <c r="Y42" s="146"/>
      <c r="Z42" s="79"/>
      <c r="AA42" s="13"/>
      <c r="AN42" s="6"/>
      <c r="AO42" s="6"/>
      <c r="AP42" s="6"/>
      <c r="AQ42" s="6"/>
      <c r="AR42" s="5"/>
      <c r="AS42" s="5"/>
      <c r="AT42" s="6"/>
      <c r="AU42" s="6"/>
      <c r="AV42" s="6"/>
      <c r="AW42" s="6"/>
    </row>
    <row r="43" spans="1:49" ht="21.95" customHeight="1" thickBot="1" x14ac:dyDescent="0.3">
      <c r="A43" s="173" t="s">
        <v>37</v>
      </c>
      <c r="B43" s="174"/>
      <c r="C43" s="25">
        <f t="shared" si="3"/>
        <v>631</v>
      </c>
      <c r="D43" s="25">
        <v>148</v>
      </c>
      <c r="E43" s="25">
        <v>483</v>
      </c>
      <c r="F43" s="42"/>
      <c r="G43" s="67">
        <v>5</v>
      </c>
      <c r="H43" s="45"/>
      <c r="I43" s="130" t="s">
        <v>77</v>
      </c>
      <c r="J43" s="131"/>
      <c r="K43" s="23">
        <f t="shared" si="8"/>
        <v>1019</v>
      </c>
      <c r="L43" s="23">
        <v>785</v>
      </c>
      <c r="M43" s="23">
        <v>234</v>
      </c>
      <c r="N43" s="40"/>
      <c r="O43" s="71">
        <v>6.5</v>
      </c>
      <c r="P43" s="47"/>
      <c r="Q43" s="147" t="s">
        <v>183</v>
      </c>
      <c r="R43" s="148"/>
      <c r="S43" s="148"/>
      <c r="T43" s="148"/>
      <c r="U43" s="149"/>
      <c r="V43" s="147" t="s">
        <v>175</v>
      </c>
      <c r="W43" s="148"/>
      <c r="X43" s="148"/>
      <c r="Y43" s="149"/>
      <c r="Z43" s="16"/>
      <c r="AA43" s="13"/>
      <c r="AN43" s="5"/>
      <c r="AO43" s="5"/>
      <c r="AP43" s="5"/>
      <c r="AQ43" s="5"/>
      <c r="AR43" s="8"/>
      <c r="AS43" s="5"/>
      <c r="AT43" s="5"/>
      <c r="AU43" s="5"/>
      <c r="AV43" s="5"/>
      <c r="AW43" s="5"/>
    </row>
    <row r="44" spans="1:49" ht="21.95" customHeight="1" thickBot="1" x14ac:dyDescent="0.3">
      <c r="A44" s="175" t="s">
        <v>123</v>
      </c>
      <c r="B44" s="176"/>
      <c r="C44" s="92">
        <f t="shared" si="3"/>
        <v>2646</v>
      </c>
      <c r="D44" s="92">
        <f>SUM(D40,D41,D42,D43)</f>
        <v>1263</v>
      </c>
      <c r="E44" s="92">
        <f>SUM(E40,E41,E42,E43)</f>
        <v>1383</v>
      </c>
      <c r="F44" s="90">
        <f>SUM(F40,F41,F42,F43)</f>
        <v>0</v>
      </c>
      <c r="G44" s="91">
        <v>5</v>
      </c>
      <c r="H44" s="45"/>
      <c r="I44" s="132" t="s">
        <v>78</v>
      </c>
      <c r="J44" s="133"/>
      <c r="K44" s="25">
        <f t="shared" si="8"/>
        <v>1130</v>
      </c>
      <c r="L44" s="25">
        <v>804</v>
      </c>
      <c r="M44" s="25">
        <v>326</v>
      </c>
      <c r="N44" s="42"/>
      <c r="O44" s="70">
        <v>6.5</v>
      </c>
      <c r="P44" s="43"/>
      <c r="Q44" s="150"/>
      <c r="R44" s="151"/>
      <c r="S44" s="151"/>
      <c r="T44" s="151"/>
      <c r="U44" s="152"/>
      <c r="V44" s="150"/>
      <c r="W44" s="151"/>
      <c r="X44" s="151"/>
      <c r="Y44" s="152"/>
      <c r="Z44" s="16"/>
      <c r="AA44" s="13"/>
      <c r="AN44" s="9"/>
      <c r="AO44" s="9"/>
      <c r="AP44" s="9"/>
      <c r="AQ44" s="9"/>
      <c r="AR44" s="9"/>
      <c r="AS44" s="9"/>
      <c r="AT44" s="9"/>
      <c r="AU44" s="9"/>
      <c r="AV44" s="9"/>
      <c r="AW44" s="9"/>
    </row>
    <row r="45" spans="1:49" ht="21" customHeight="1" thickBot="1" x14ac:dyDescent="0.3">
      <c r="A45" s="199" t="s">
        <v>38</v>
      </c>
      <c r="B45" s="200"/>
      <c r="C45" s="46">
        <f>SUM(D45,E45)</f>
        <v>150</v>
      </c>
      <c r="D45" s="48">
        <v>79</v>
      </c>
      <c r="E45" s="48">
        <v>71</v>
      </c>
      <c r="F45" s="49"/>
      <c r="G45" s="85">
        <v>5</v>
      </c>
      <c r="H45" s="45"/>
      <c r="I45" s="183" t="s">
        <v>79</v>
      </c>
      <c r="J45" s="184"/>
      <c r="K45" s="89">
        <f>SUM(L45+M45)</f>
        <v>23008</v>
      </c>
      <c r="L45" s="96">
        <f>SUM(L4+L5+L6+L7+L11+L12+L13+L14+L15+L16+L21+L29+L33+L40+L41+L42+L43+L44)</f>
        <v>15114</v>
      </c>
      <c r="M45" s="96">
        <f>SUM(M4+M5+M6+M7+M11+M12+M13+M14+M15+M16+M21+M29+M33+M40+M41+M42+M43+M44)</f>
        <v>7894</v>
      </c>
      <c r="N45" s="96">
        <f>SUM(N4+N5+N6+N7+N11+N12+N13+N14+N15+N16+N21+N29+N33+N40+N41+N42+N43+N44)</f>
        <v>0</v>
      </c>
      <c r="O45" s="97"/>
      <c r="P45" s="43"/>
      <c r="Q45" s="147" t="s">
        <v>184</v>
      </c>
      <c r="R45" s="148"/>
      <c r="S45" s="148"/>
      <c r="T45" s="148"/>
      <c r="U45" s="149"/>
      <c r="V45" s="147" t="s">
        <v>176</v>
      </c>
      <c r="W45" s="148"/>
      <c r="X45" s="148"/>
      <c r="Y45" s="149"/>
      <c r="AA45" s="13"/>
      <c r="AE45" s="14"/>
      <c r="AN45" s="9"/>
      <c r="AO45" s="9"/>
      <c r="AP45" s="9"/>
      <c r="AQ45" s="9"/>
      <c r="AR45" s="9"/>
      <c r="AS45" s="9"/>
      <c r="AT45" s="9"/>
      <c r="AU45" s="9"/>
      <c r="AV45" s="9"/>
      <c r="AW45" s="9"/>
    </row>
    <row r="46" spans="1:49" ht="21" customHeight="1" thickBot="1" x14ac:dyDescent="0.3">
      <c r="A46" s="157" t="s">
        <v>39</v>
      </c>
      <c r="B46" s="158"/>
      <c r="C46" s="23">
        <f>SUM(D46:E46)</f>
        <v>210</v>
      </c>
      <c r="D46" s="25">
        <v>101</v>
      </c>
      <c r="E46" s="25">
        <v>109</v>
      </c>
      <c r="F46" s="40"/>
      <c r="G46" s="70">
        <v>5</v>
      </c>
      <c r="H46" s="45"/>
      <c r="Q46" s="150"/>
      <c r="R46" s="151"/>
      <c r="S46" s="151"/>
      <c r="T46" s="151"/>
      <c r="U46" s="152"/>
      <c r="V46" s="150"/>
      <c r="W46" s="151"/>
      <c r="X46" s="151"/>
      <c r="Y46" s="152"/>
      <c r="Z46" s="16"/>
      <c r="AA46" s="13"/>
      <c r="AD46" s="20"/>
      <c r="AM46" s="10"/>
      <c r="AN46" s="10"/>
      <c r="AO46" s="10"/>
      <c r="AP46" s="10"/>
      <c r="AQ46" s="10"/>
      <c r="AR46" s="10"/>
      <c r="AS46" s="10"/>
      <c r="AT46" s="10"/>
      <c r="AU46" s="10"/>
      <c r="AV46" s="10"/>
    </row>
    <row r="47" spans="1:49" ht="21" customHeight="1" x14ac:dyDescent="0.25">
      <c r="A47" s="157" t="s">
        <v>40</v>
      </c>
      <c r="B47" s="158"/>
      <c r="C47" s="23">
        <f>SUM(D47:E47)</f>
        <v>400</v>
      </c>
      <c r="D47" s="25">
        <v>190</v>
      </c>
      <c r="E47" s="25">
        <v>210</v>
      </c>
      <c r="F47" s="40"/>
      <c r="G47" s="70">
        <v>5</v>
      </c>
      <c r="H47" s="45"/>
      <c r="I47" s="121" t="s">
        <v>188</v>
      </c>
      <c r="J47" s="122"/>
      <c r="K47" s="123"/>
      <c r="L47" s="121" t="s">
        <v>189</v>
      </c>
      <c r="M47" s="122"/>
      <c r="N47" s="122"/>
      <c r="O47" s="123"/>
      <c r="Q47" s="111" t="s">
        <v>181</v>
      </c>
      <c r="R47" s="112"/>
      <c r="S47" s="112"/>
      <c r="T47" s="112"/>
      <c r="U47" s="112"/>
      <c r="V47" s="112"/>
      <c r="W47" s="112"/>
      <c r="X47" s="112"/>
      <c r="Y47" s="113"/>
      <c r="Z47" s="16"/>
      <c r="AA47" s="13"/>
      <c r="AD47" s="20"/>
      <c r="AM47" s="11"/>
      <c r="AN47" s="11"/>
      <c r="AO47" s="11"/>
      <c r="AP47" s="11"/>
      <c r="AQ47" s="11"/>
      <c r="AR47" s="11"/>
      <c r="AS47" s="11"/>
      <c r="AT47" s="11"/>
      <c r="AU47" s="11"/>
      <c r="AV47" s="11"/>
    </row>
    <row r="48" spans="1:49" ht="21" customHeight="1" thickBot="1" x14ac:dyDescent="0.3">
      <c r="A48" s="173" t="s">
        <v>41</v>
      </c>
      <c r="B48" s="174"/>
      <c r="C48" s="25">
        <f>SUM(D48:E48)</f>
        <v>307</v>
      </c>
      <c r="D48" s="25">
        <v>250</v>
      </c>
      <c r="E48" s="25">
        <v>57</v>
      </c>
      <c r="F48" s="42"/>
      <c r="G48" s="70">
        <v>5</v>
      </c>
      <c r="H48" s="34"/>
      <c r="I48" s="124"/>
      <c r="J48" s="125"/>
      <c r="K48" s="126"/>
      <c r="L48" s="124"/>
      <c r="M48" s="125"/>
      <c r="N48" s="125"/>
      <c r="O48" s="126"/>
      <c r="Q48" s="114"/>
      <c r="R48" s="115"/>
      <c r="S48" s="115"/>
      <c r="T48" s="115"/>
      <c r="U48" s="115"/>
      <c r="V48" s="115"/>
      <c r="W48" s="115"/>
      <c r="X48" s="115"/>
      <c r="Y48" s="116"/>
      <c r="Z48" s="16"/>
      <c r="AA48" s="13"/>
      <c r="AD48" s="20"/>
      <c r="AM48" s="12"/>
      <c r="AN48" s="12"/>
      <c r="AO48" s="12"/>
      <c r="AP48" s="12"/>
      <c r="AQ48" s="12"/>
      <c r="AR48" s="12"/>
      <c r="AS48" s="12"/>
      <c r="AT48" s="12"/>
      <c r="AU48" s="12"/>
      <c r="AV48" s="12"/>
    </row>
    <row r="49" spans="1:49" ht="21" customHeight="1" thickBot="1" x14ac:dyDescent="0.3">
      <c r="A49" s="175" t="s">
        <v>124</v>
      </c>
      <c r="B49" s="176"/>
      <c r="C49" s="92">
        <f>SUM(D49:E49)</f>
        <v>1067</v>
      </c>
      <c r="D49" s="90">
        <f>SUM(D45,D46,D47,D48)</f>
        <v>620</v>
      </c>
      <c r="E49" s="90">
        <f>SUM(E45,E46,E47,E48)</f>
        <v>447</v>
      </c>
      <c r="F49" s="90">
        <f>SUM(F45,F46,F47,F48)</f>
        <v>0</v>
      </c>
      <c r="G49" s="91">
        <v>5</v>
      </c>
      <c r="I49" s="121" t="s">
        <v>190</v>
      </c>
      <c r="J49" s="123"/>
      <c r="K49" s="189" t="s">
        <v>102</v>
      </c>
      <c r="L49" s="190"/>
      <c r="M49" s="193" t="s">
        <v>115</v>
      </c>
      <c r="N49" s="194"/>
      <c r="O49" s="195"/>
      <c r="Q49" s="105" t="s">
        <v>177</v>
      </c>
      <c r="R49" s="106"/>
      <c r="S49" s="106"/>
      <c r="T49" s="106"/>
      <c r="U49" s="106"/>
      <c r="V49" s="106"/>
      <c r="W49" s="106"/>
      <c r="X49" s="106"/>
      <c r="Y49" s="107"/>
      <c r="Z49" s="16"/>
      <c r="AA49" s="13"/>
      <c r="AD49" s="38"/>
      <c r="AE49" s="18"/>
      <c r="AN49" s="12"/>
      <c r="AO49" s="12"/>
      <c r="AP49" s="12"/>
      <c r="AQ49" s="12"/>
      <c r="AR49" s="12"/>
      <c r="AS49" s="12"/>
      <c r="AT49" s="12"/>
      <c r="AU49" s="12"/>
      <c r="AV49" s="12"/>
      <c r="AW49" s="12"/>
    </row>
    <row r="50" spans="1:49" ht="21" customHeight="1" thickBot="1" x14ac:dyDescent="0.3">
      <c r="A50" s="169" t="s">
        <v>42</v>
      </c>
      <c r="B50" s="170"/>
      <c r="C50" s="46">
        <f t="shared" ref="C50:C55" si="9">SUM(D50:E50)</f>
        <v>1312</v>
      </c>
      <c r="D50" s="46">
        <v>962</v>
      </c>
      <c r="E50" s="46">
        <v>350</v>
      </c>
      <c r="F50" s="51"/>
      <c r="G50" s="86">
        <v>5</v>
      </c>
      <c r="I50" s="124"/>
      <c r="J50" s="126"/>
      <c r="K50" s="191"/>
      <c r="L50" s="192"/>
      <c r="M50" s="196"/>
      <c r="N50" s="197"/>
      <c r="O50" s="198"/>
      <c r="Q50" s="105" t="s">
        <v>178</v>
      </c>
      <c r="R50" s="106"/>
      <c r="S50" s="106"/>
      <c r="T50" s="106"/>
      <c r="U50" s="106"/>
      <c r="V50" s="106"/>
      <c r="W50" s="106"/>
      <c r="X50" s="106"/>
      <c r="Y50" s="107"/>
      <c r="Z50" s="16"/>
      <c r="AA50" s="13"/>
      <c r="AD50" s="5"/>
      <c r="AN50" s="4"/>
      <c r="AO50" s="4"/>
      <c r="AP50" s="4"/>
      <c r="AQ50" s="4"/>
      <c r="AR50" s="4"/>
      <c r="AS50" s="13"/>
      <c r="AT50" s="13"/>
      <c r="AU50" s="13"/>
      <c r="AV50" s="13"/>
      <c r="AW50" s="13"/>
    </row>
    <row r="51" spans="1:49" s="14" customFormat="1" ht="21" customHeight="1" x14ac:dyDescent="0.25">
      <c r="A51" s="157" t="s">
        <v>43</v>
      </c>
      <c r="B51" s="158"/>
      <c r="C51" s="23">
        <f t="shared" si="9"/>
        <v>1111</v>
      </c>
      <c r="D51" s="23">
        <v>585</v>
      </c>
      <c r="E51" s="23">
        <v>526</v>
      </c>
      <c r="F51" s="42"/>
      <c r="G51" s="70">
        <v>5</v>
      </c>
      <c r="Q51" s="127" t="s">
        <v>187</v>
      </c>
      <c r="R51" s="128"/>
      <c r="S51" s="128"/>
      <c r="T51" s="128"/>
      <c r="U51" s="128"/>
      <c r="V51" s="128"/>
      <c r="W51" s="128"/>
      <c r="X51" s="128"/>
      <c r="Y51" s="129"/>
      <c r="Z51" s="16"/>
      <c r="AA51" s="13"/>
      <c r="AB51"/>
      <c r="AC51"/>
      <c r="AD51" s="5"/>
      <c r="AE51" s="4"/>
      <c r="AN51" s="4"/>
      <c r="AO51" s="4"/>
      <c r="AP51" s="4"/>
      <c r="AQ51" s="4"/>
      <c r="AR51" s="4"/>
      <c r="AS51" s="13"/>
      <c r="AT51" s="13"/>
      <c r="AU51" s="13"/>
      <c r="AV51" s="13"/>
      <c r="AW51" s="13"/>
    </row>
    <row r="52" spans="1:49" ht="21" customHeight="1" x14ac:dyDescent="0.25">
      <c r="A52" s="130" t="s">
        <v>104</v>
      </c>
      <c r="B52" s="131"/>
      <c r="C52" s="23">
        <f t="shared" si="9"/>
        <v>478</v>
      </c>
      <c r="D52" s="23">
        <v>291</v>
      </c>
      <c r="E52" s="23">
        <v>187</v>
      </c>
      <c r="F52" s="42"/>
      <c r="G52" s="70">
        <v>6.5</v>
      </c>
      <c r="I52" s="188" t="s">
        <v>166</v>
      </c>
      <c r="J52" s="188"/>
      <c r="K52" s="188"/>
      <c r="L52" s="188"/>
      <c r="M52" s="188"/>
      <c r="N52" s="188"/>
      <c r="O52" s="188"/>
      <c r="Q52" s="105" t="s">
        <v>179</v>
      </c>
      <c r="R52" s="106"/>
      <c r="S52" s="106"/>
      <c r="T52" s="106"/>
      <c r="U52" s="106"/>
      <c r="V52" s="106"/>
      <c r="W52" s="106"/>
      <c r="X52" s="106"/>
      <c r="Y52" s="107"/>
      <c r="Z52" s="16"/>
      <c r="AA52" s="13"/>
      <c r="AD52" s="21"/>
      <c r="AN52" s="13"/>
      <c r="AO52" s="13"/>
      <c r="AP52" s="13"/>
      <c r="AQ52" s="13"/>
      <c r="AR52" s="13"/>
      <c r="AS52" s="13"/>
      <c r="AT52" s="13"/>
      <c r="AU52" s="13"/>
      <c r="AV52" s="13"/>
      <c r="AW52" s="13"/>
    </row>
    <row r="53" spans="1:49" ht="21" customHeight="1" x14ac:dyDescent="0.25">
      <c r="A53" s="130" t="s">
        <v>105</v>
      </c>
      <c r="B53" s="131"/>
      <c r="C53" s="23">
        <f t="shared" si="9"/>
        <v>396</v>
      </c>
      <c r="D53" s="25">
        <v>253</v>
      </c>
      <c r="E53" s="25">
        <v>143</v>
      </c>
      <c r="F53" s="42"/>
      <c r="G53" s="71">
        <v>6.5</v>
      </c>
      <c r="I53" s="188"/>
      <c r="J53" s="188"/>
      <c r="K53" s="188"/>
      <c r="L53" s="188"/>
      <c r="M53" s="188"/>
      <c r="N53" s="188"/>
      <c r="O53" s="188"/>
      <c r="Q53" s="105" t="s">
        <v>185</v>
      </c>
      <c r="R53" s="106"/>
      <c r="S53" s="106"/>
      <c r="T53" s="106"/>
      <c r="U53" s="106"/>
      <c r="V53" s="106"/>
      <c r="W53" s="106"/>
      <c r="X53" s="106"/>
      <c r="Y53" s="107"/>
      <c r="Z53" s="16"/>
      <c r="AA53" s="13"/>
      <c r="AD53" s="21"/>
      <c r="AN53" s="13"/>
      <c r="AO53" s="13"/>
      <c r="AP53" s="13"/>
      <c r="AQ53" s="13"/>
      <c r="AR53" s="13"/>
      <c r="AS53" s="13"/>
      <c r="AT53" s="13"/>
      <c r="AU53" s="13"/>
      <c r="AV53" s="13"/>
      <c r="AW53" s="13"/>
    </row>
    <row r="54" spans="1:49" ht="21" customHeight="1" x14ac:dyDescent="0.25">
      <c r="A54" s="130" t="s">
        <v>106</v>
      </c>
      <c r="B54" s="131"/>
      <c r="C54" s="23">
        <f t="shared" si="9"/>
        <v>515</v>
      </c>
      <c r="D54" s="25">
        <v>281</v>
      </c>
      <c r="E54" s="25">
        <v>234</v>
      </c>
      <c r="F54" s="42"/>
      <c r="G54" s="72">
        <v>6.5</v>
      </c>
      <c r="I54" s="188"/>
      <c r="J54" s="188"/>
      <c r="K54" s="188"/>
      <c r="L54" s="188"/>
      <c r="M54" s="188"/>
      <c r="N54" s="188"/>
      <c r="O54" s="188"/>
      <c r="Q54" s="99" t="s">
        <v>180</v>
      </c>
      <c r="R54" s="100"/>
      <c r="S54" s="100"/>
      <c r="T54" s="100"/>
      <c r="U54" s="100"/>
      <c r="V54" s="100"/>
      <c r="W54" s="100"/>
      <c r="X54" s="100"/>
      <c r="Y54" s="101"/>
      <c r="Z54" s="16"/>
      <c r="AA54" s="13"/>
      <c r="AD54" s="21"/>
      <c r="AN54" s="13"/>
      <c r="AO54" s="13"/>
      <c r="AP54" s="13"/>
      <c r="AQ54" s="13"/>
      <c r="AR54" s="13"/>
      <c r="AS54" s="13"/>
      <c r="AT54" s="13"/>
      <c r="AU54" s="13"/>
      <c r="AV54" s="13"/>
      <c r="AW54" s="13"/>
    </row>
    <row r="55" spans="1:49" ht="21" customHeight="1" thickBot="1" x14ac:dyDescent="0.3">
      <c r="A55" s="132" t="s">
        <v>107</v>
      </c>
      <c r="B55" s="133"/>
      <c r="C55" s="25">
        <f t="shared" si="9"/>
        <v>135</v>
      </c>
      <c r="D55" s="25">
        <v>117</v>
      </c>
      <c r="E55" s="25">
        <v>18</v>
      </c>
      <c r="F55" s="42"/>
      <c r="G55" s="70">
        <v>6.5</v>
      </c>
      <c r="I55" s="134" t="s">
        <v>114</v>
      </c>
      <c r="J55" s="134"/>
      <c r="K55" s="134"/>
      <c r="L55" s="134"/>
      <c r="M55" s="134"/>
      <c r="N55" s="134"/>
      <c r="O55" s="134"/>
      <c r="Q55" s="99"/>
      <c r="R55" s="100"/>
      <c r="S55" s="100"/>
      <c r="T55" s="100"/>
      <c r="U55" s="100"/>
      <c r="V55" s="100"/>
      <c r="W55" s="100"/>
      <c r="X55" s="100"/>
      <c r="Y55" s="101"/>
      <c r="Z55" s="16"/>
      <c r="AA55" s="13"/>
      <c r="AD55" s="22"/>
    </row>
    <row r="56" spans="1:49" ht="21" customHeight="1" thickBot="1" x14ac:dyDescent="0.3">
      <c r="A56" s="175" t="s">
        <v>125</v>
      </c>
      <c r="B56" s="176"/>
      <c r="C56" s="92">
        <f>SUM(D56:E56)</f>
        <v>1524</v>
      </c>
      <c r="D56" s="90">
        <f>SUM(D52,D53,D54,D55)</f>
        <v>942</v>
      </c>
      <c r="E56" s="93">
        <f>SUM(E52,E53,E54,E55)</f>
        <v>582</v>
      </c>
      <c r="F56" s="90">
        <f>SUM(F52,F53,F54,F55)</f>
        <v>0</v>
      </c>
      <c r="G56" s="91">
        <v>6.5</v>
      </c>
      <c r="I56" s="134"/>
      <c r="J56" s="134"/>
      <c r="K56" s="134"/>
      <c r="L56" s="134"/>
      <c r="M56" s="134"/>
      <c r="N56" s="134"/>
      <c r="O56" s="134"/>
      <c r="P56" s="16"/>
      <c r="Q56" s="102" t="s">
        <v>182</v>
      </c>
      <c r="R56" s="103"/>
      <c r="S56" s="103"/>
      <c r="T56" s="103"/>
      <c r="U56" s="103"/>
      <c r="V56" s="103"/>
      <c r="W56" s="103"/>
      <c r="X56" s="103"/>
      <c r="Y56" s="104"/>
      <c r="Z56" s="16"/>
      <c r="AA56" s="13"/>
      <c r="AD56" s="22"/>
    </row>
    <row r="57" spans="1:49" ht="20.100000000000001" customHeight="1" thickBot="1" x14ac:dyDescent="0.3">
      <c r="A57" s="161" t="s">
        <v>108</v>
      </c>
      <c r="B57" s="162"/>
      <c r="C57" s="48">
        <f>SUM(D57:E57)</f>
        <v>3455</v>
      </c>
      <c r="D57" s="48">
        <v>2216</v>
      </c>
      <c r="E57" s="48">
        <v>1239</v>
      </c>
      <c r="F57" s="87"/>
      <c r="G57" s="72">
        <v>6.5</v>
      </c>
      <c r="I57" s="134" t="s">
        <v>167</v>
      </c>
      <c r="J57" s="134"/>
      <c r="K57" s="134"/>
      <c r="L57" s="134"/>
      <c r="M57" s="134"/>
      <c r="N57" s="134"/>
      <c r="O57" s="134"/>
      <c r="P57" s="16"/>
      <c r="Q57" s="105"/>
      <c r="R57" s="106"/>
      <c r="S57" s="106"/>
      <c r="T57" s="106"/>
      <c r="U57" s="106"/>
      <c r="V57" s="106"/>
      <c r="W57" s="106"/>
      <c r="X57" s="106"/>
      <c r="Y57" s="107"/>
      <c r="Z57" s="16"/>
      <c r="AA57" s="13"/>
      <c r="AD57" s="33"/>
    </row>
    <row r="58" spans="1:49" ht="30" customHeight="1" thickBot="1" x14ac:dyDescent="0.3">
      <c r="A58" s="183" t="s">
        <v>131</v>
      </c>
      <c r="B58" s="184"/>
      <c r="C58" s="94">
        <f>SUM(D58:E58)</f>
        <v>19206</v>
      </c>
      <c r="D58" s="95">
        <f>SUM(D8,D12,D17,D22,D27,D33,D39,D44,D49,D50,D51,D56,D57)</f>
        <v>11367</v>
      </c>
      <c r="E58" s="95">
        <f>SUM(E8,E12,E17,E22,E27,E33,E39,E44,E49,E50,E51,E56,E57)</f>
        <v>7839</v>
      </c>
      <c r="F58" s="96">
        <f>SUM(F8,F12,F17,F22,F27,F33,F39,F44,F49,F50,F51,F56,F57)</f>
        <v>0</v>
      </c>
      <c r="G58" s="97"/>
      <c r="I58" s="134"/>
      <c r="J58" s="134"/>
      <c r="K58" s="134"/>
      <c r="L58" s="134"/>
      <c r="M58" s="134"/>
      <c r="N58" s="134"/>
      <c r="O58" s="134"/>
      <c r="Q58" s="108"/>
      <c r="R58" s="109"/>
      <c r="S58" s="109"/>
      <c r="T58" s="109"/>
      <c r="U58" s="109"/>
      <c r="V58" s="109"/>
      <c r="W58" s="109"/>
      <c r="X58" s="109"/>
      <c r="Y58" s="110"/>
      <c r="Z58" s="16"/>
      <c r="AA58" s="13"/>
    </row>
    <row r="59" spans="1:49" ht="20.100000000000001" customHeight="1" x14ac:dyDescent="0.25">
      <c r="N59" s="16"/>
      <c r="Q59" s="16"/>
      <c r="R59" s="16"/>
      <c r="S59" s="16"/>
      <c r="T59" s="16"/>
      <c r="U59" s="16"/>
      <c r="V59" s="16"/>
      <c r="W59" s="16"/>
      <c r="X59" s="16"/>
      <c r="Y59" s="16"/>
      <c r="Z59" s="16"/>
      <c r="AA59" s="13"/>
    </row>
    <row r="60" spans="1:49" ht="30" customHeight="1" x14ac:dyDescent="0.25">
      <c r="N60" s="16"/>
      <c r="Q60" s="16"/>
      <c r="R60" s="16"/>
      <c r="S60" s="16"/>
      <c r="T60" s="16"/>
      <c r="U60" s="16"/>
      <c r="V60" s="16"/>
      <c r="W60" s="16"/>
      <c r="X60" s="16"/>
      <c r="Y60" s="16"/>
      <c r="Z60" s="16"/>
      <c r="AA60" s="13"/>
    </row>
    <row r="61" spans="1:49" ht="20.100000000000001" customHeight="1" x14ac:dyDescent="0.25">
      <c r="N61" s="16"/>
      <c r="Q61" s="16"/>
      <c r="R61" s="16"/>
      <c r="S61" s="16"/>
      <c r="T61" s="16"/>
      <c r="U61" s="16"/>
      <c r="V61" s="16"/>
      <c r="W61" s="16"/>
      <c r="X61" s="16"/>
      <c r="Y61" s="16"/>
      <c r="Z61" s="16"/>
      <c r="AA61" s="13"/>
    </row>
    <row r="62" spans="1:49" ht="30" customHeight="1" x14ac:dyDescent="0.25">
      <c r="N62" s="16"/>
      <c r="Q62" s="16"/>
      <c r="R62" s="16"/>
      <c r="S62" s="16"/>
      <c r="T62" s="16"/>
      <c r="U62" s="16"/>
      <c r="V62" s="16"/>
      <c r="W62" s="16"/>
      <c r="X62" s="16"/>
      <c r="Y62" s="16"/>
      <c r="Z62" s="16"/>
      <c r="AA62" s="13"/>
    </row>
    <row r="63" spans="1:49" ht="20.100000000000001" customHeight="1" x14ac:dyDescent="0.25">
      <c r="N63" s="16"/>
      <c r="Q63" s="16"/>
      <c r="R63" s="16"/>
      <c r="S63" s="16"/>
      <c r="T63" s="16"/>
      <c r="U63" s="16"/>
      <c r="V63" s="16"/>
      <c r="W63" s="16"/>
      <c r="X63" s="16"/>
      <c r="Y63" s="16"/>
      <c r="Z63" s="16"/>
      <c r="AA63" s="13"/>
    </row>
    <row r="64" spans="1:49" ht="20.100000000000001" customHeight="1" x14ac:dyDescent="0.25">
      <c r="N64" s="16"/>
      <c r="Q64" s="16"/>
      <c r="R64" s="16"/>
      <c r="S64" s="16"/>
      <c r="T64" s="16"/>
      <c r="U64" s="16"/>
      <c r="V64" s="16"/>
      <c r="W64" s="16"/>
      <c r="X64" s="16"/>
      <c r="Y64" s="16"/>
      <c r="Z64" s="16"/>
      <c r="AA64" s="13"/>
    </row>
    <row r="65" spans="1:38" ht="20.100000000000001" customHeight="1" x14ac:dyDescent="0.25">
      <c r="N65" s="16"/>
      <c r="Q65" s="16"/>
      <c r="R65" s="16"/>
      <c r="S65" s="16"/>
      <c r="T65" s="16"/>
      <c r="U65" s="16"/>
      <c r="V65" s="16"/>
      <c r="W65" s="16"/>
      <c r="X65" s="16"/>
      <c r="Y65" s="16"/>
      <c r="Z65" s="16"/>
      <c r="AA65" s="13"/>
    </row>
    <row r="66" spans="1:38" ht="20.100000000000001" customHeight="1" x14ac:dyDescent="0.25">
      <c r="M66" s="16"/>
      <c r="N66" s="16"/>
      <c r="O66" s="16"/>
      <c r="P66" s="16"/>
      <c r="Q66" s="16"/>
      <c r="R66" s="16"/>
      <c r="S66" s="16"/>
      <c r="T66" s="16"/>
      <c r="U66" s="16"/>
      <c r="V66" s="16"/>
      <c r="W66" s="16"/>
      <c r="X66" s="16"/>
      <c r="Y66" s="16"/>
      <c r="Z66" s="16"/>
      <c r="AA66" s="13"/>
    </row>
    <row r="67" spans="1:38" ht="20.100000000000001" customHeight="1" x14ac:dyDescent="0.25">
      <c r="N67" s="16"/>
      <c r="O67" s="16"/>
      <c r="P67" s="16"/>
      <c r="Q67" s="16"/>
      <c r="R67" s="16"/>
      <c r="S67" s="16"/>
      <c r="T67" s="16"/>
      <c r="U67" s="16"/>
      <c r="V67" s="16"/>
      <c r="W67" s="16"/>
      <c r="X67" s="16"/>
      <c r="Y67" s="16"/>
      <c r="Z67" s="16"/>
      <c r="AA67" s="13"/>
    </row>
    <row r="68" spans="1:38" ht="20.100000000000001" customHeight="1" x14ac:dyDescent="0.25">
      <c r="A68" s="16"/>
      <c r="N68" s="16"/>
      <c r="O68" s="16"/>
      <c r="P68" s="16"/>
      <c r="Q68" s="16"/>
      <c r="R68" s="16"/>
      <c r="S68" s="16"/>
      <c r="T68" s="16"/>
      <c r="U68" s="16"/>
      <c r="V68" s="16"/>
      <c r="W68" s="16"/>
      <c r="X68" s="16"/>
      <c r="Y68" s="16"/>
      <c r="Z68" s="16"/>
      <c r="AA68" s="13"/>
      <c r="AG68" s="8"/>
      <c r="AH68" s="8"/>
      <c r="AI68" s="6"/>
      <c r="AJ68" s="6"/>
      <c r="AK68" s="6"/>
      <c r="AL68" s="6"/>
    </row>
    <row r="69" spans="1:38" ht="20.100000000000001" customHeight="1" x14ac:dyDescent="0.25">
      <c r="A69" s="16"/>
      <c r="N69" s="16"/>
      <c r="O69" s="16"/>
      <c r="P69" s="16"/>
      <c r="Q69" s="16"/>
      <c r="R69" s="16"/>
      <c r="S69" s="16"/>
      <c r="T69" s="16"/>
      <c r="U69" s="16"/>
      <c r="V69" s="16"/>
      <c r="W69" s="16"/>
      <c r="X69" s="16"/>
      <c r="Y69" s="16"/>
      <c r="Z69" s="16"/>
      <c r="AA69" s="13"/>
      <c r="AG69" s="5"/>
      <c r="AH69" s="5"/>
      <c r="AI69" s="6"/>
      <c r="AJ69" s="6"/>
      <c r="AK69" s="6"/>
      <c r="AL69" s="6"/>
    </row>
    <row r="70" spans="1:38" ht="20.100000000000001" customHeight="1" x14ac:dyDescent="0.25">
      <c r="A70" s="16"/>
      <c r="N70" s="16"/>
      <c r="O70" s="16"/>
      <c r="P70" s="16"/>
      <c r="Q70" s="16"/>
      <c r="R70" s="16"/>
      <c r="S70" s="16"/>
      <c r="T70" s="16"/>
      <c r="U70" s="16"/>
      <c r="V70" s="16"/>
      <c r="W70" s="16"/>
      <c r="X70" s="16"/>
      <c r="Y70" s="16"/>
      <c r="Z70" s="16"/>
      <c r="AA70" s="13"/>
      <c r="AG70" s="8"/>
      <c r="AH70" s="6"/>
      <c r="AI70" s="6"/>
      <c r="AJ70" s="6"/>
      <c r="AK70" s="6"/>
      <c r="AL70" s="6"/>
    </row>
    <row r="71" spans="1:38" x14ac:dyDescent="0.25">
      <c r="A71" s="16"/>
      <c r="N71" s="16"/>
      <c r="O71" s="16"/>
      <c r="P71" s="16"/>
      <c r="Q71" s="16"/>
      <c r="R71" s="16"/>
      <c r="S71" s="16"/>
      <c r="T71" s="16"/>
      <c r="U71" s="16"/>
      <c r="V71" s="16"/>
      <c r="W71" s="16"/>
      <c r="X71" s="16"/>
      <c r="Y71" s="16"/>
      <c r="Z71" s="16"/>
      <c r="AA71" s="13"/>
    </row>
    <row r="72" spans="1:38" x14ac:dyDescent="0.25">
      <c r="A72" s="16"/>
      <c r="N72" s="16"/>
      <c r="O72" s="16"/>
      <c r="P72" s="16"/>
      <c r="Q72" s="16"/>
      <c r="R72" s="16"/>
      <c r="S72" s="16"/>
      <c r="T72" s="16"/>
      <c r="U72" s="16"/>
      <c r="V72" s="16"/>
      <c r="W72" s="16"/>
      <c r="X72" s="16"/>
      <c r="Y72" s="16"/>
      <c r="Z72" s="16"/>
      <c r="AA72" s="13"/>
    </row>
    <row r="73" spans="1:38" x14ac:dyDescent="0.25">
      <c r="A73" s="16"/>
      <c r="N73" s="16"/>
      <c r="O73" s="16"/>
      <c r="P73" s="16"/>
      <c r="Q73" s="16"/>
      <c r="R73" s="16"/>
      <c r="S73" s="16"/>
      <c r="T73" s="16"/>
      <c r="U73" s="16"/>
      <c r="V73" s="16"/>
      <c r="W73" s="16"/>
      <c r="X73" s="16"/>
      <c r="Y73" s="16"/>
      <c r="Z73" s="16"/>
      <c r="AA73" s="13"/>
    </row>
    <row r="74" spans="1:3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3"/>
    </row>
    <row r="75" spans="1:3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3"/>
    </row>
    <row r="76" spans="1:3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3"/>
    </row>
    <row r="77" spans="1:3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3"/>
    </row>
    <row r="78" spans="1:3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3"/>
    </row>
    <row r="79" spans="1:3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3"/>
    </row>
    <row r="80" spans="1:3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3"/>
    </row>
    <row r="81" spans="1:27"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3"/>
    </row>
    <row r="82" spans="1:27"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3"/>
    </row>
    <row r="83" spans="1:27"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3"/>
    </row>
    <row r="84" spans="1:27"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3"/>
    </row>
    <row r="85" spans="1:27"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3"/>
    </row>
    <row r="86" spans="1:27"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3"/>
    </row>
    <row r="87" spans="1:27"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3"/>
    </row>
    <row r="88" spans="1:27"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3"/>
    </row>
    <row r="89" spans="1:27"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3"/>
    </row>
    <row r="90" spans="1:27"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3"/>
    </row>
    <row r="91" spans="1:27"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3"/>
    </row>
    <row r="92" spans="1:27"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3"/>
    </row>
    <row r="93" spans="1:27"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3"/>
    </row>
    <row r="94" spans="1:27"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3"/>
    </row>
    <row r="95" spans="1:27"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3"/>
    </row>
    <row r="96" spans="1:27"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3"/>
    </row>
    <row r="97" spans="1:27"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3"/>
    </row>
    <row r="98" spans="1:27"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3"/>
    </row>
    <row r="99" spans="1:27"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3"/>
    </row>
    <row r="100" spans="1:27"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3"/>
    </row>
    <row r="101" spans="1:27"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3"/>
    </row>
    <row r="102" spans="1:27"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3"/>
    </row>
    <row r="103" spans="1:27"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3"/>
    </row>
    <row r="104" spans="1:27"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3"/>
    </row>
    <row r="105" spans="1:27"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3"/>
    </row>
    <row r="106" spans="1:27"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3"/>
    </row>
    <row r="107" spans="1:27"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3"/>
    </row>
    <row r="108" spans="1:27"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3"/>
    </row>
    <row r="109" spans="1:27"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3"/>
    </row>
    <row r="110" spans="1:27"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3"/>
    </row>
    <row r="111" spans="1:27"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3"/>
    </row>
    <row r="112" spans="1:27"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3"/>
    </row>
    <row r="113" spans="1:27"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3"/>
    </row>
    <row r="114" spans="1:27"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3"/>
    </row>
    <row r="115" spans="1:27"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3"/>
    </row>
    <row r="116" spans="1:27"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3"/>
    </row>
    <row r="117" spans="1:27"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3"/>
    </row>
    <row r="118" spans="1:27"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3"/>
    </row>
    <row r="119" spans="1:27"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3"/>
    </row>
    <row r="120" spans="1:27"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3"/>
    </row>
    <row r="121" spans="1:27"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3"/>
    </row>
    <row r="122" spans="1:27"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3"/>
    </row>
    <row r="123" spans="1:27"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3"/>
    </row>
    <row r="124" spans="1:27"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3"/>
    </row>
    <row r="125" spans="1:27"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3"/>
    </row>
    <row r="126" spans="1:27"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3"/>
    </row>
    <row r="127" spans="1:27"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3"/>
    </row>
    <row r="128" spans="1:27"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3"/>
    </row>
    <row r="129" spans="1:27"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3"/>
    </row>
    <row r="130" spans="1:27"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3"/>
    </row>
    <row r="131" spans="1:27"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3"/>
    </row>
    <row r="132" spans="1:27"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3"/>
    </row>
    <row r="133" spans="1:27"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3"/>
    </row>
    <row r="134" spans="1:27"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3"/>
    </row>
    <row r="135" spans="1:27"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3"/>
    </row>
    <row r="136" spans="1:27"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3"/>
    </row>
    <row r="137" spans="1:27"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3"/>
    </row>
    <row r="138" spans="1:27"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3"/>
    </row>
    <row r="139" spans="1:27"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3"/>
    </row>
    <row r="140" spans="1:27"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3"/>
    </row>
    <row r="141" spans="1:27"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3"/>
    </row>
    <row r="142" spans="1:27"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3"/>
    </row>
    <row r="143" spans="1:27"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3"/>
    </row>
    <row r="144" spans="1:27"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3"/>
    </row>
    <row r="145" spans="1:27"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3"/>
    </row>
    <row r="146" spans="1:27"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3"/>
    </row>
    <row r="147" spans="1:27"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3"/>
    </row>
    <row r="148" spans="1:27"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3"/>
    </row>
    <row r="149" spans="1:27"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3"/>
    </row>
    <row r="150" spans="1:27"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3"/>
    </row>
    <row r="151" spans="1:27"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3"/>
    </row>
    <row r="152" spans="1:27"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3"/>
    </row>
    <row r="153" spans="1:27"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3"/>
    </row>
    <row r="154" spans="1:27"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3"/>
    </row>
    <row r="155" spans="1:27"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3"/>
    </row>
    <row r="156" spans="1:27"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3"/>
    </row>
    <row r="157" spans="1:27"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3"/>
    </row>
    <row r="158" spans="1:27"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3"/>
    </row>
    <row r="159" spans="1:27"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3"/>
    </row>
    <row r="160" spans="1:27"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3"/>
    </row>
    <row r="161" spans="1:27"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3"/>
    </row>
    <row r="162" spans="1:27"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3"/>
    </row>
    <row r="163" spans="1:27"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3"/>
    </row>
    <row r="164" spans="1:27"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3"/>
    </row>
    <row r="165" spans="1:27"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3"/>
    </row>
    <row r="166" spans="1:27"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3"/>
    </row>
    <row r="167" spans="1:27"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3"/>
    </row>
    <row r="168" spans="1:27"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3"/>
    </row>
    <row r="169" spans="1:27"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3"/>
    </row>
    <row r="170" spans="1:27"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3"/>
    </row>
    <row r="171" spans="1:27"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3"/>
    </row>
    <row r="172" spans="1:27"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3"/>
    </row>
    <row r="173" spans="1:27"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3"/>
    </row>
    <row r="174" spans="1:27"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3"/>
    </row>
    <row r="175" spans="1:27"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3"/>
    </row>
    <row r="176" spans="1:27"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3"/>
    </row>
    <row r="177" spans="1:27"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3"/>
    </row>
    <row r="178" spans="1:27"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3"/>
    </row>
    <row r="179" spans="1:27"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3"/>
    </row>
    <row r="180" spans="1:27"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3"/>
    </row>
    <row r="181" spans="1:27"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3"/>
    </row>
    <row r="182" spans="1:27"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3"/>
    </row>
    <row r="183" spans="1:27"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3"/>
    </row>
    <row r="184" spans="1:27"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3"/>
    </row>
    <row r="185" spans="1:27"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3"/>
    </row>
    <row r="186" spans="1:27"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3"/>
    </row>
    <row r="187" spans="1:27"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3"/>
    </row>
    <row r="188" spans="1:27"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3"/>
    </row>
    <row r="189" spans="1:27"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3"/>
    </row>
    <row r="190" spans="1:27"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3"/>
    </row>
    <row r="191" spans="1:27"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3"/>
    </row>
    <row r="192" spans="1:27"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3"/>
    </row>
    <row r="193" spans="1:27"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3"/>
    </row>
    <row r="194" spans="1:27"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3"/>
    </row>
    <row r="195" spans="1:27"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3"/>
    </row>
    <row r="196" spans="1:27"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3"/>
    </row>
    <row r="197" spans="1:27"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3"/>
    </row>
    <row r="198" spans="1:27"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3"/>
    </row>
    <row r="199" spans="1:27"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3"/>
    </row>
    <row r="200" spans="1:27"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3"/>
    </row>
    <row r="201" spans="1:27"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3"/>
    </row>
    <row r="202" spans="1:27"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3"/>
    </row>
    <row r="203" spans="1:27"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3"/>
    </row>
    <row r="204" spans="1:27"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3"/>
    </row>
    <row r="205" spans="1:27"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3"/>
    </row>
    <row r="206" spans="1:27"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3"/>
    </row>
    <row r="207" spans="1:27"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3"/>
    </row>
    <row r="208" spans="1:27"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3"/>
    </row>
    <row r="209" spans="1:27"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3"/>
    </row>
    <row r="210" spans="1:27"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3"/>
    </row>
    <row r="211" spans="1:27"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3"/>
    </row>
    <row r="212" spans="1:27"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3"/>
    </row>
    <row r="213" spans="1:27"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3"/>
    </row>
    <row r="214" spans="1:27"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3"/>
    </row>
    <row r="215" spans="1:27"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3"/>
    </row>
    <row r="216" spans="1:27"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3"/>
    </row>
    <row r="217" spans="1:27"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3"/>
    </row>
    <row r="218" spans="1:27"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3"/>
    </row>
    <row r="219" spans="1:27"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3"/>
    </row>
    <row r="220" spans="1:27"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3"/>
    </row>
    <row r="221" spans="1:27"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3"/>
    </row>
    <row r="222" spans="1:27"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3"/>
    </row>
    <row r="223" spans="1:27"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3"/>
    </row>
    <row r="224" spans="1:27"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3"/>
    </row>
    <row r="225" spans="1:27"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3"/>
    </row>
    <row r="226" spans="1:27"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3"/>
    </row>
    <row r="227" spans="1:27"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3"/>
    </row>
    <row r="228" spans="1:27"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3"/>
    </row>
    <row r="229" spans="1:27"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3"/>
    </row>
    <row r="230" spans="1:27"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3"/>
    </row>
    <row r="231" spans="1:27"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3"/>
    </row>
    <row r="232" spans="1:27"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3"/>
    </row>
    <row r="233" spans="1:27"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3"/>
    </row>
    <row r="234" spans="1:27"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3"/>
    </row>
    <row r="235" spans="1:27"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3"/>
    </row>
    <row r="236" spans="1:27"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3"/>
    </row>
    <row r="237" spans="1:27"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3"/>
    </row>
    <row r="238" spans="1:27"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3"/>
    </row>
    <row r="239" spans="1:27"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3"/>
    </row>
    <row r="240" spans="1:27"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3"/>
    </row>
    <row r="241" spans="1:27"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3"/>
    </row>
    <row r="242" spans="1:27"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3"/>
    </row>
    <row r="243" spans="1:27"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3"/>
    </row>
    <row r="244" spans="1:27"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3"/>
    </row>
    <row r="245" spans="1:27"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3"/>
    </row>
    <row r="246" spans="1:27"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3"/>
    </row>
    <row r="247" spans="1:27"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3"/>
    </row>
    <row r="248" spans="1:27"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3"/>
    </row>
    <row r="249" spans="1:27"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3"/>
    </row>
    <row r="250" spans="1:27"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3"/>
    </row>
    <row r="251" spans="1:27"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3"/>
    </row>
    <row r="252" spans="1:27"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3"/>
    </row>
    <row r="253" spans="1:27"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3"/>
    </row>
    <row r="254" spans="1:27"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3"/>
    </row>
    <row r="255" spans="1:27"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3"/>
    </row>
    <row r="256" spans="1:27"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3"/>
    </row>
    <row r="257" spans="1:27"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3"/>
    </row>
    <row r="258" spans="1:27"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3"/>
    </row>
    <row r="259" spans="1:27"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3"/>
    </row>
    <row r="260" spans="1:27"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3"/>
    </row>
    <row r="261" spans="1:27"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3"/>
    </row>
    <row r="262" spans="1:27"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3"/>
    </row>
    <row r="263" spans="1:27"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3"/>
    </row>
    <row r="264" spans="1:27" x14ac:dyDescent="0.25">
      <c r="A264" s="16"/>
      <c r="B264" s="16"/>
      <c r="C264" s="16"/>
      <c r="D264" s="16"/>
      <c r="E264" s="16"/>
      <c r="F264" s="16"/>
      <c r="G264" s="16"/>
      <c r="H264" s="16"/>
      <c r="I264" s="16"/>
      <c r="J264" s="16"/>
      <c r="K264" s="16"/>
      <c r="L264" s="16"/>
      <c r="M264" s="16"/>
      <c r="N264" s="16"/>
      <c r="O264" s="16"/>
      <c r="P264" s="16"/>
      <c r="S264" s="16"/>
      <c r="T264" s="16"/>
      <c r="U264" s="16"/>
      <c r="V264" s="16"/>
      <c r="W264" s="16"/>
      <c r="X264" s="16"/>
      <c r="Y264" s="16"/>
      <c r="Z264" s="16"/>
      <c r="AA264" s="13"/>
    </row>
    <row r="265" spans="1:27" x14ac:dyDescent="0.25">
      <c r="A265" s="16"/>
      <c r="B265" s="16"/>
      <c r="C265" s="16"/>
      <c r="D265" s="16"/>
      <c r="E265" s="16"/>
      <c r="F265" s="16"/>
      <c r="G265" s="16"/>
      <c r="H265" s="16"/>
      <c r="I265" s="16"/>
      <c r="J265" s="16"/>
      <c r="K265" s="16"/>
      <c r="L265" s="16"/>
      <c r="M265" s="16"/>
      <c r="N265" s="16"/>
      <c r="O265" s="16"/>
      <c r="P265" s="16"/>
      <c r="S265" s="16"/>
      <c r="T265" s="16"/>
      <c r="U265" s="16"/>
      <c r="V265" s="16"/>
      <c r="W265" s="16"/>
      <c r="X265" s="16"/>
      <c r="Y265" s="16"/>
      <c r="Z265" s="16"/>
      <c r="AA265" s="13"/>
    </row>
    <row r="266" spans="1:27" x14ac:dyDescent="0.25">
      <c r="A266" s="16"/>
      <c r="B266" s="16"/>
      <c r="C266" s="16"/>
      <c r="D266" s="16"/>
      <c r="E266" s="16"/>
      <c r="F266" s="16"/>
      <c r="G266" s="16"/>
      <c r="H266" s="16"/>
      <c r="I266" s="16"/>
      <c r="J266" s="16"/>
      <c r="K266" s="16"/>
      <c r="L266" s="16"/>
      <c r="M266" s="16"/>
      <c r="N266" s="16"/>
      <c r="O266" s="16"/>
      <c r="P266" s="16"/>
      <c r="S266" s="16"/>
      <c r="T266" s="16"/>
      <c r="U266" s="16"/>
      <c r="V266" s="16"/>
      <c r="W266" s="16"/>
      <c r="X266" s="16"/>
    </row>
    <row r="267" spans="1:27" x14ac:dyDescent="0.25">
      <c r="A267" s="16"/>
      <c r="B267" s="16"/>
      <c r="C267" s="16"/>
      <c r="D267" s="16"/>
      <c r="E267" s="16"/>
      <c r="F267" s="16"/>
      <c r="G267" s="16"/>
      <c r="H267" s="16"/>
      <c r="I267" s="16"/>
      <c r="J267" s="16"/>
      <c r="K267" s="16"/>
      <c r="L267" s="16"/>
      <c r="M267" s="16"/>
      <c r="N267" s="16"/>
      <c r="O267" s="16"/>
      <c r="P267" s="16"/>
      <c r="S267" s="16"/>
      <c r="T267" s="16"/>
      <c r="U267" s="16"/>
      <c r="V267" s="16"/>
      <c r="W267" s="16"/>
      <c r="X267" s="16"/>
    </row>
    <row r="268" spans="1:27" x14ac:dyDescent="0.25">
      <c r="A268" s="16"/>
      <c r="B268" s="16"/>
      <c r="C268" s="16"/>
      <c r="D268" s="16"/>
      <c r="E268" s="16"/>
      <c r="F268" s="16"/>
      <c r="G268" s="16"/>
      <c r="H268" s="16"/>
      <c r="I268" s="16"/>
      <c r="J268" s="16"/>
      <c r="K268" s="16"/>
      <c r="L268" s="16"/>
      <c r="M268" s="16"/>
      <c r="N268" s="16"/>
      <c r="O268" s="16"/>
      <c r="P268" s="16"/>
      <c r="S268" s="16"/>
      <c r="T268" s="16"/>
      <c r="U268" s="16"/>
      <c r="V268" s="16"/>
      <c r="W268" s="16"/>
      <c r="X268" s="16"/>
    </row>
    <row r="269" spans="1:27" x14ac:dyDescent="0.25">
      <c r="A269" s="16"/>
      <c r="B269" s="16"/>
      <c r="C269" s="16"/>
      <c r="D269" s="16"/>
      <c r="E269" s="16"/>
      <c r="F269" s="16"/>
      <c r="G269" s="16"/>
      <c r="H269" s="16"/>
      <c r="I269" s="16"/>
      <c r="J269" s="16"/>
      <c r="K269" s="16"/>
      <c r="L269" s="16"/>
      <c r="M269" s="16"/>
      <c r="N269" s="16"/>
      <c r="O269" s="16"/>
      <c r="P269" s="16"/>
      <c r="S269" s="16"/>
      <c r="T269" s="16"/>
      <c r="U269" s="16"/>
      <c r="V269" s="16"/>
      <c r="W269" s="16"/>
    </row>
    <row r="270" spans="1:27" x14ac:dyDescent="0.25">
      <c r="A270" s="16"/>
      <c r="B270" s="16"/>
      <c r="C270" s="16"/>
      <c r="D270" s="16"/>
      <c r="E270" s="16"/>
      <c r="F270" s="16"/>
      <c r="G270" s="16"/>
      <c r="H270" s="16"/>
      <c r="I270" s="16"/>
      <c r="J270" s="16"/>
      <c r="K270" s="16"/>
      <c r="L270" s="16"/>
      <c r="M270" s="16"/>
      <c r="N270" s="16"/>
      <c r="O270" s="16"/>
      <c r="P270" s="16"/>
      <c r="S270" s="16"/>
    </row>
    <row r="271" spans="1:27" x14ac:dyDescent="0.25">
      <c r="A271" s="16"/>
      <c r="B271" s="16"/>
      <c r="C271" s="16"/>
      <c r="D271" s="16"/>
      <c r="E271" s="16"/>
      <c r="F271" s="16"/>
      <c r="G271" s="16"/>
      <c r="H271" s="16"/>
      <c r="I271" s="16"/>
      <c r="J271" s="16"/>
      <c r="K271" s="16"/>
      <c r="L271" s="16"/>
      <c r="M271" s="16"/>
      <c r="N271" s="16"/>
      <c r="O271" s="16"/>
      <c r="P271" s="16"/>
      <c r="S271" s="16"/>
    </row>
    <row r="272" spans="1:27" x14ac:dyDescent="0.25">
      <c r="A272" s="16"/>
      <c r="B272" s="16"/>
      <c r="C272" s="16"/>
      <c r="D272" s="16"/>
      <c r="E272" s="16"/>
      <c r="F272" s="16"/>
      <c r="G272" s="16"/>
      <c r="H272" s="16"/>
      <c r="I272" s="16"/>
      <c r="J272" s="16"/>
      <c r="K272" s="16"/>
      <c r="L272" s="16"/>
      <c r="M272" s="16"/>
      <c r="N272" s="16"/>
      <c r="O272" s="16"/>
      <c r="P272" s="16"/>
      <c r="S272" s="16"/>
    </row>
    <row r="273" spans="1:19" x14ac:dyDescent="0.25">
      <c r="A273" s="16"/>
      <c r="B273" s="16"/>
      <c r="C273" s="16"/>
      <c r="D273" s="16"/>
      <c r="E273" s="16"/>
      <c r="F273" s="16"/>
      <c r="G273" s="16"/>
      <c r="H273" s="16"/>
      <c r="I273" s="16"/>
      <c r="J273" s="16"/>
      <c r="K273" s="16"/>
      <c r="L273" s="16"/>
      <c r="M273" s="16"/>
      <c r="N273" s="16"/>
      <c r="O273" s="16"/>
      <c r="P273" s="16"/>
      <c r="S273" s="16"/>
    </row>
    <row r="274" spans="1:19" x14ac:dyDescent="0.25">
      <c r="A274" s="16"/>
      <c r="B274" s="16"/>
      <c r="C274" s="16"/>
      <c r="D274" s="16"/>
      <c r="E274" s="16"/>
      <c r="F274" s="16"/>
      <c r="G274" s="16"/>
      <c r="H274" s="16"/>
      <c r="I274" s="16"/>
      <c r="J274" s="16"/>
      <c r="K274" s="16"/>
      <c r="L274" s="16"/>
      <c r="M274" s="16"/>
      <c r="N274" s="16"/>
      <c r="O274" s="16"/>
      <c r="P274" s="16"/>
      <c r="S274" s="16"/>
    </row>
    <row r="275" spans="1:19" x14ac:dyDescent="0.25">
      <c r="A275" s="16"/>
      <c r="B275" s="16"/>
      <c r="C275" s="16"/>
      <c r="D275" s="16"/>
      <c r="E275" s="16"/>
      <c r="F275" s="16"/>
      <c r="G275" s="16"/>
      <c r="H275" s="16"/>
      <c r="I275" s="16"/>
      <c r="J275" s="16"/>
      <c r="K275" s="16"/>
      <c r="L275" s="16"/>
      <c r="M275" s="16"/>
      <c r="N275" s="16"/>
      <c r="O275" s="16"/>
      <c r="P275" s="16"/>
      <c r="S275" s="16"/>
    </row>
    <row r="276" spans="1:19" x14ac:dyDescent="0.25">
      <c r="A276" s="16"/>
      <c r="B276" s="16"/>
      <c r="C276" s="16"/>
      <c r="D276" s="16"/>
      <c r="E276" s="16"/>
      <c r="F276" s="16"/>
      <c r="G276" s="16"/>
      <c r="H276" s="16"/>
      <c r="I276" s="16"/>
      <c r="J276" s="16"/>
      <c r="K276" s="16"/>
      <c r="L276" s="16"/>
      <c r="M276" s="16"/>
      <c r="N276" s="16"/>
      <c r="O276" s="16"/>
      <c r="P276" s="16"/>
      <c r="S276" s="16"/>
    </row>
    <row r="277" spans="1:19" x14ac:dyDescent="0.25">
      <c r="A277" s="16"/>
      <c r="B277" s="16"/>
      <c r="C277" s="16"/>
      <c r="D277" s="16"/>
      <c r="E277" s="16"/>
      <c r="F277" s="16"/>
      <c r="G277" s="16"/>
      <c r="H277" s="16"/>
      <c r="I277" s="16"/>
      <c r="J277" s="16"/>
      <c r="K277" s="16"/>
      <c r="L277" s="16"/>
      <c r="M277" s="16"/>
      <c r="N277" s="16"/>
      <c r="O277" s="16"/>
      <c r="P277" s="16"/>
      <c r="S277" s="16"/>
    </row>
    <row r="278" spans="1:19" x14ac:dyDescent="0.25">
      <c r="A278" s="16"/>
      <c r="B278" s="16"/>
      <c r="C278" s="16"/>
      <c r="D278" s="16"/>
      <c r="E278" s="16"/>
      <c r="F278" s="16"/>
      <c r="G278" s="16"/>
      <c r="H278" s="16"/>
      <c r="I278" s="16"/>
      <c r="J278" s="16"/>
      <c r="K278" s="16"/>
      <c r="L278" s="16"/>
      <c r="M278" s="16"/>
      <c r="N278" s="16"/>
      <c r="O278" s="16"/>
      <c r="P278" s="16"/>
      <c r="S278" s="16"/>
    </row>
    <row r="279" spans="1:19" x14ac:dyDescent="0.25">
      <c r="A279" s="16"/>
      <c r="B279" s="16"/>
      <c r="C279" s="16"/>
      <c r="D279" s="16"/>
      <c r="E279" s="16"/>
      <c r="F279" s="16"/>
      <c r="G279" s="16"/>
      <c r="H279" s="16"/>
      <c r="I279" s="16"/>
      <c r="J279" s="16"/>
      <c r="K279" s="16"/>
      <c r="L279" s="16"/>
      <c r="M279" s="16"/>
      <c r="N279" s="16"/>
      <c r="O279" s="16"/>
      <c r="P279" s="16"/>
      <c r="S279" s="16"/>
    </row>
    <row r="280" spans="1:19" x14ac:dyDescent="0.25">
      <c r="A280" s="16"/>
      <c r="B280" s="16"/>
      <c r="C280" s="16"/>
      <c r="D280" s="16"/>
      <c r="E280" s="16"/>
      <c r="F280" s="16"/>
      <c r="G280" s="16"/>
      <c r="H280" s="16"/>
      <c r="I280" s="16"/>
      <c r="J280" s="16"/>
      <c r="K280" s="16"/>
      <c r="L280" s="16"/>
      <c r="M280" s="16"/>
      <c r="N280" s="16"/>
      <c r="O280" s="16"/>
      <c r="P280" s="16"/>
      <c r="S280" s="16"/>
    </row>
    <row r="281" spans="1:19" x14ac:dyDescent="0.25">
      <c r="A281" s="16"/>
      <c r="B281" s="16"/>
      <c r="C281" s="16"/>
      <c r="D281" s="16"/>
      <c r="E281" s="16"/>
      <c r="F281" s="16"/>
      <c r="G281" s="16"/>
      <c r="H281" s="16"/>
      <c r="I281" s="16"/>
      <c r="J281" s="16"/>
      <c r="K281" s="16"/>
      <c r="L281" s="16"/>
      <c r="M281" s="16"/>
      <c r="N281" s="16"/>
      <c r="O281" s="16"/>
      <c r="P281" s="16"/>
      <c r="S281" s="16"/>
    </row>
    <row r="282" spans="1:19" x14ac:dyDescent="0.25">
      <c r="A282" s="16"/>
      <c r="B282" s="16"/>
      <c r="C282" s="16"/>
      <c r="D282" s="16"/>
      <c r="E282" s="16"/>
      <c r="F282" s="16"/>
      <c r="G282" s="16"/>
      <c r="H282" s="16"/>
      <c r="I282" s="16"/>
      <c r="J282" s="16"/>
      <c r="K282" s="16"/>
      <c r="L282" s="16"/>
      <c r="M282" s="16"/>
      <c r="N282" s="16"/>
      <c r="O282" s="16"/>
      <c r="P282" s="16"/>
      <c r="S282" s="16"/>
    </row>
    <row r="283" spans="1:19" x14ac:dyDescent="0.25">
      <c r="A283" s="16"/>
      <c r="B283" s="16"/>
      <c r="C283" s="16"/>
      <c r="D283" s="16"/>
      <c r="E283" s="16"/>
      <c r="F283" s="16"/>
      <c r="G283" s="16"/>
      <c r="H283" s="16"/>
      <c r="I283" s="16"/>
      <c r="J283" s="16"/>
      <c r="K283" s="16"/>
      <c r="L283" s="16"/>
      <c r="M283" s="16"/>
      <c r="N283" s="16"/>
      <c r="O283" s="16"/>
      <c r="P283" s="16"/>
      <c r="S283" s="16"/>
    </row>
    <row r="284" spans="1:19" x14ac:dyDescent="0.25">
      <c r="A284" s="16"/>
      <c r="B284" s="16"/>
      <c r="C284" s="16"/>
      <c r="D284" s="16"/>
      <c r="E284" s="16"/>
      <c r="F284" s="16"/>
      <c r="G284" s="16"/>
      <c r="H284" s="16"/>
      <c r="I284" s="16"/>
      <c r="J284" s="16"/>
      <c r="K284" s="16"/>
      <c r="L284" s="16"/>
      <c r="M284" s="16"/>
      <c r="N284" s="16"/>
      <c r="O284" s="16"/>
      <c r="P284" s="16"/>
      <c r="S284" s="16"/>
    </row>
    <row r="285" spans="1:19" x14ac:dyDescent="0.25">
      <c r="A285" s="16"/>
      <c r="B285" s="16"/>
      <c r="C285" s="16"/>
      <c r="D285" s="16"/>
      <c r="E285" s="16"/>
      <c r="F285" s="16"/>
      <c r="G285" s="16"/>
      <c r="H285" s="16"/>
      <c r="I285" s="16"/>
      <c r="J285" s="16"/>
      <c r="K285" s="16"/>
      <c r="L285" s="16"/>
      <c r="M285" s="16"/>
      <c r="N285" s="16"/>
      <c r="O285" s="16"/>
      <c r="P285" s="16"/>
      <c r="S285" s="16"/>
    </row>
    <row r="286" spans="1:19" x14ac:dyDescent="0.25">
      <c r="A286" s="16"/>
      <c r="B286" s="16"/>
      <c r="C286" s="16"/>
      <c r="D286" s="16"/>
      <c r="E286" s="16"/>
      <c r="F286" s="16"/>
      <c r="G286" s="16"/>
      <c r="H286" s="16"/>
      <c r="I286" s="16"/>
      <c r="J286" s="16"/>
      <c r="K286" s="16"/>
      <c r="L286" s="16"/>
      <c r="M286" s="16"/>
      <c r="N286" s="16"/>
      <c r="O286" s="16"/>
      <c r="P286" s="16"/>
      <c r="S286" s="16"/>
    </row>
    <row r="287" spans="1:19" x14ac:dyDescent="0.25">
      <c r="A287" s="16"/>
      <c r="B287" s="16"/>
      <c r="C287" s="16"/>
      <c r="D287" s="16"/>
      <c r="E287" s="16"/>
      <c r="F287" s="16"/>
      <c r="G287" s="16"/>
      <c r="H287" s="16"/>
      <c r="I287" s="16"/>
      <c r="J287" s="16"/>
      <c r="K287" s="16"/>
      <c r="L287" s="16"/>
      <c r="M287" s="16"/>
      <c r="N287" s="16"/>
      <c r="O287" s="16"/>
      <c r="P287" s="16"/>
      <c r="S287" s="16"/>
    </row>
    <row r="288" spans="1:19" x14ac:dyDescent="0.25">
      <c r="A288" s="16"/>
      <c r="B288" s="16"/>
      <c r="C288" s="16"/>
      <c r="D288" s="16"/>
      <c r="E288" s="16"/>
      <c r="F288" s="16"/>
      <c r="G288" s="16"/>
      <c r="H288" s="16"/>
      <c r="I288" s="16"/>
      <c r="J288" s="16"/>
      <c r="K288" s="16"/>
      <c r="L288" s="16"/>
      <c r="M288" s="16"/>
      <c r="N288" s="16"/>
      <c r="O288" s="16"/>
      <c r="P288" s="16"/>
      <c r="S288" s="16"/>
    </row>
    <row r="289" spans="1:19" x14ac:dyDescent="0.25">
      <c r="A289" s="16"/>
      <c r="B289" s="16"/>
      <c r="C289" s="16"/>
      <c r="D289" s="16"/>
      <c r="E289" s="16"/>
      <c r="F289" s="16"/>
      <c r="G289" s="16"/>
      <c r="H289" s="16"/>
      <c r="I289" s="16"/>
      <c r="J289" s="16"/>
      <c r="K289" s="16"/>
      <c r="L289" s="16"/>
      <c r="M289" s="16"/>
      <c r="N289" s="16"/>
      <c r="O289" s="16"/>
      <c r="P289" s="16"/>
      <c r="S289" s="16"/>
    </row>
    <row r="290" spans="1:19" x14ac:dyDescent="0.25">
      <c r="A290" s="16"/>
      <c r="B290" s="16"/>
      <c r="C290" s="16"/>
      <c r="D290" s="16"/>
      <c r="E290" s="16"/>
      <c r="F290" s="16"/>
      <c r="G290" s="16"/>
      <c r="H290" s="16"/>
      <c r="I290" s="16"/>
      <c r="J290" s="16"/>
      <c r="K290" s="16"/>
      <c r="L290" s="16"/>
      <c r="M290" s="16"/>
      <c r="N290" s="16"/>
      <c r="O290" s="16"/>
      <c r="P290" s="16"/>
      <c r="S290" s="16"/>
    </row>
    <row r="291" spans="1:19" x14ac:dyDescent="0.25">
      <c r="A291" s="16"/>
      <c r="B291" s="16"/>
      <c r="C291" s="16"/>
      <c r="D291" s="16"/>
      <c r="E291" s="16"/>
      <c r="F291" s="16"/>
      <c r="G291" s="16"/>
      <c r="H291" s="16"/>
      <c r="I291" s="16"/>
      <c r="J291" s="16"/>
      <c r="K291" s="16"/>
      <c r="L291" s="16"/>
      <c r="M291" s="16"/>
      <c r="N291" s="16"/>
      <c r="O291" s="16"/>
      <c r="P291" s="16"/>
    </row>
    <row r="292" spans="1:19" x14ac:dyDescent="0.25">
      <c r="A292" s="16"/>
      <c r="B292" s="16"/>
      <c r="C292" s="16"/>
      <c r="D292" s="16"/>
      <c r="E292" s="16"/>
      <c r="F292" s="16"/>
      <c r="G292" s="16"/>
      <c r="H292" s="16"/>
      <c r="I292" s="16"/>
      <c r="J292" s="16"/>
      <c r="K292" s="16"/>
      <c r="L292" s="16"/>
      <c r="M292" s="16"/>
      <c r="N292" s="16"/>
      <c r="O292" s="16"/>
      <c r="P292" s="16"/>
    </row>
    <row r="293" spans="1:19" x14ac:dyDescent="0.25">
      <c r="A293" s="16"/>
      <c r="B293" s="16"/>
      <c r="C293" s="16"/>
      <c r="D293" s="16"/>
      <c r="E293" s="16"/>
      <c r="F293" s="16"/>
      <c r="G293" s="16"/>
      <c r="H293" s="16"/>
      <c r="I293" s="16"/>
      <c r="J293" s="16"/>
      <c r="K293" s="16"/>
      <c r="L293" s="16"/>
      <c r="M293" s="16"/>
      <c r="N293" s="16"/>
      <c r="O293" s="16"/>
      <c r="P293" s="16"/>
    </row>
    <row r="294" spans="1:19" x14ac:dyDescent="0.25">
      <c r="A294" s="16"/>
      <c r="B294" s="16"/>
      <c r="C294" s="16"/>
      <c r="D294" s="16"/>
      <c r="E294" s="16"/>
      <c r="F294" s="16"/>
      <c r="G294" s="16"/>
      <c r="H294" s="16"/>
      <c r="I294" s="16"/>
      <c r="J294" s="16"/>
      <c r="K294" s="16"/>
      <c r="L294" s="16"/>
      <c r="M294" s="16"/>
      <c r="N294" s="16"/>
      <c r="O294" s="16"/>
      <c r="P294" s="16"/>
    </row>
    <row r="295" spans="1:19" x14ac:dyDescent="0.25">
      <c r="A295" s="16"/>
      <c r="B295" s="16"/>
      <c r="C295" s="16"/>
      <c r="D295" s="16"/>
      <c r="E295" s="16"/>
      <c r="F295" s="16"/>
      <c r="G295" s="16"/>
      <c r="H295" s="16"/>
      <c r="I295" s="16"/>
      <c r="J295" s="16"/>
      <c r="K295" s="16"/>
      <c r="L295" s="16"/>
      <c r="M295" s="16"/>
      <c r="N295" s="16"/>
      <c r="O295" s="16"/>
      <c r="P295" s="16"/>
    </row>
    <row r="296" spans="1:19" x14ac:dyDescent="0.25">
      <c r="A296" s="16"/>
      <c r="B296" s="16"/>
      <c r="C296" s="16"/>
      <c r="D296" s="16"/>
      <c r="E296" s="16"/>
      <c r="F296" s="16"/>
      <c r="G296" s="16"/>
      <c r="H296" s="16"/>
      <c r="I296" s="16"/>
      <c r="J296" s="16"/>
      <c r="K296" s="16"/>
      <c r="L296" s="16"/>
      <c r="M296" s="16"/>
      <c r="N296" s="16"/>
      <c r="O296" s="16"/>
      <c r="P296" s="16"/>
    </row>
    <row r="297" spans="1:19" x14ac:dyDescent="0.25">
      <c r="A297" s="16"/>
      <c r="B297" s="16"/>
      <c r="C297" s="16"/>
      <c r="D297" s="16"/>
      <c r="E297" s="16"/>
      <c r="F297" s="16"/>
      <c r="G297" s="16"/>
      <c r="H297" s="16"/>
      <c r="I297" s="16"/>
      <c r="J297" s="16"/>
      <c r="K297" s="16"/>
      <c r="L297" s="16"/>
      <c r="M297" s="16"/>
      <c r="N297" s="16"/>
      <c r="O297" s="16"/>
      <c r="P297" s="16"/>
    </row>
    <row r="298" spans="1:19" x14ac:dyDescent="0.25">
      <c r="A298" s="16"/>
      <c r="B298" s="16"/>
      <c r="C298" s="16"/>
      <c r="D298" s="16"/>
      <c r="E298" s="16"/>
      <c r="F298" s="16"/>
      <c r="G298" s="16"/>
      <c r="H298" s="16"/>
      <c r="I298" s="16"/>
      <c r="J298" s="16"/>
      <c r="K298" s="16"/>
      <c r="L298" s="16"/>
      <c r="M298" s="16"/>
      <c r="N298" s="16"/>
      <c r="O298" s="16"/>
      <c r="P298" s="16"/>
    </row>
    <row r="299" spans="1:19" x14ac:dyDescent="0.25">
      <c r="A299" s="16"/>
      <c r="B299" s="16"/>
      <c r="C299" s="16"/>
      <c r="D299" s="16"/>
      <c r="E299" s="16"/>
      <c r="F299" s="16"/>
      <c r="G299" s="16"/>
      <c r="H299" s="16"/>
      <c r="I299" s="16"/>
      <c r="J299" s="16"/>
      <c r="K299" s="16"/>
      <c r="L299" s="16"/>
      <c r="M299" s="16"/>
      <c r="N299" s="16"/>
      <c r="O299" s="16"/>
      <c r="P299" s="16"/>
    </row>
  </sheetData>
  <mergeCells count="157">
    <mergeCell ref="I17:J17"/>
    <mergeCell ref="I18:J18"/>
    <mergeCell ref="I19:J19"/>
    <mergeCell ref="I20:J20"/>
    <mergeCell ref="I22:J22"/>
    <mergeCell ref="I23:J23"/>
    <mergeCell ref="A23:B23"/>
    <mergeCell ref="A2:G2"/>
    <mergeCell ref="Q2:W2"/>
    <mergeCell ref="Q18:W18"/>
    <mergeCell ref="A5:B5"/>
    <mergeCell ref="A6:B6"/>
    <mergeCell ref="A7:B7"/>
    <mergeCell ref="A9:B9"/>
    <mergeCell ref="A58:B58"/>
    <mergeCell ref="Q33:R33"/>
    <mergeCell ref="I2:O2"/>
    <mergeCell ref="I49:J50"/>
    <mergeCell ref="I52:O54"/>
    <mergeCell ref="K49:L50"/>
    <mergeCell ref="M49:O50"/>
    <mergeCell ref="I45:J45"/>
    <mergeCell ref="I42:J42"/>
    <mergeCell ref="I43:J43"/>
    <mergeCell ref="I44:J44"/>
    <mergeCell ref="A56:B56"/>
    <mergeCell ref="A36:B36"/>
    <mergeCell ref="A37:B37"/>
    <mergeCell ref="A38:B38"/>
    <mergeCell ref="A40:B40"/>
    <mergeCell ref="A41:B41"/>
    <mergeCell ref="A42:B42"/>
    <mergeCell ref="A43:B43"/>
    <mergeCell ref="A45:B45"/>
    <mergeCell ref="A46:B46"/>
    <mergeCell ref="A47:B47"/>
    <mergeCell ref="A48:B48"/>
    <mergeCell ref="A4:B4"/>
    <mergeCell ref="V43:Y44"/>
    <mergeCell ref="Q45:U46"/>
    <mergeCell ref="V45:Y46"/>
    <mergeCell ref="Q36:S37"/>
    <mergeCell ref="Q16:R16"/>
    <mergeCell ref="I11:J11"/>
    <mergeCell ref="I21:J21"/>
    <mergeCell ref="I29:J29"/>
    <mergeCell ref="I33:J33"/>
    <mergeCell ref="I24:J24"/>
    <mergeCell ref="I25:J25"/>
    <mergeCell ref="I26:J26"/>
    <mergeCell ref="I27:J27"/>
    <mergeCell ref="I28:J28"/>
    <mergeCell ref="I30:J30"/>
    <mergeCell ref="I31:J31"/>
    <mergeCell ref="I32:J32"/>
    <mergeCell ref="I34:J34"/>
    <mergeCell ref="I35:J35"/>
    <mergeCell ref="I40:J40"/>
    <mergeCell ref="Q23:R23"/>
    <mergeCell ref="Q24:R24"/>
    <mergeCell ref="Q25:R25"/>
    <mergeCell ref="Q26:R26"/>
    <mergeCell ref="A8:B8"/>
    <mergeCell ref="A12:B12"/>
    <mergeCell ref="A17:B17"/>
    <mergeCell ref="A22:B22"/>
    <mergeCell ref="A27:B27"/>
    <mergeCell ref="A10:B10"/>
    <mergeCell ref="A11:B11"/>
    <mergeCell ref="A13:B13"/>
    <mergeCell ref="A14:B14"/>
    <mergeCell ref="A15:B15"/>
    <mergeCell ref="A16:B16"/>
    <mergeCell ref="A18:B18"/>
    <mergeCell ref="A19:B19"/>
    <mergeCell ref="A20:B20"/>
    <mergeCell ref="A21:B21"/>
    <mergeCell ref="A53:B53"/>
    <mergeCell ref="A54:B54"/>
    <mergeCell ref="A30:B30"/>
    <mergeCell ref="A31:B31"/>
    <mergeCell ref="A32:B32"/>
    <mergeCell ref="A34:B34"/>
    <mergeCell ref="A35:B35"/>
    <mergeCell ref="A24:B24"/>
    <mergeCell ref="A25:B25"/>
    <mergeCell ref="A26:B26"/>
    <mergeCell ref="A28:B28"/>
    <mergeCell ref="A29:B29"/>
    <mergeCell ref="A33:B33"/>
    <mergeCell ref="A39:B39"/>
    <mergeCell ref="A44:B44"/>
    <mergeCell ref="A49:B49"/>
    <mergeCell ref="A55:B55"/>
    <mergeCell ref="A57:B57"/>
    <mergeCell ref="A3:B3"/>
    <mergeCell ref="I3:J3"/>
    <mergeCell ref="I4:J4"/>
    <mergeCell ref="I5:J5"/>
    <mergeCell ref="I6:J6"/>
    <mergeCell ref="I7:J7"/>
    <mergeCell ref="I8:J8"/>
    <mergeCell ref="I9:J9"/>
    <mergeCell ref="I10:J10"/>
    <mergeCell ref="I12:J12"/>
    <mergeCell ref="I13:J13"/>
    <mergeCell ref="I14:J14"/>
    <mergeCell ref="I15:J15"/>
    <mergeCell ref="I16:J16"/>
    <mergeCell ref="A50:B50"/>
    <mergeCell ref="A51:B51"/>
    <mergeCell ref="A52:B52"/>
    <mergeCell ref="I36:J36"/>
    <mergeCell ref="I37:J37"/>
    <mergeCell ref="I38:J38"/>
    <mergeCell ref="I39:J39"/>
    <mergeCell ref="I41:J41"/>
    <mergeCell ref="Q27:R27"/>
    <mergeCell ref="Q3:R3"/>
    <mergeCell ref="Q19:R19"/>
    <mergeCell ref="Q20:R20"/>
    <mergeCell ref="Q21:R21"/>
    <mergeCell ref="Q22:R22"/>
    <mergeCell ref="Q4:R4"/>
    <mergeCell ref="Q5:R5"/>
    <mergeCell ref="Q6:R6"/>
    <mergeCell ref="Q7:R7"/>
    <mergeCell ref="Q8:R8"/>
    <mergeCell ref="Q9:R9"/>
    <mergeCell ref="Q10:R10"/>
    <mergeCell ref="Q11:R11"/>
    <mergeCell ref="Q12:R12"/>
    <mergeCell ref="Q13:R13"/>
    <mergeCell ref="Q54:Y55"/>
    <mergeCell ref="Q56:Y58"/>
    <mergeCell ref="Q47:Y48"/>
    <mergeCell ref="A1:W1"/>
    <mergeCell ref="Q35:W35"/>
    <mergeCell ref="I47:K48"/>
    <mergeCell ref="L47:O48"/>
    <mergeCell ref="Q49:Y49"/>
    <mergeCell ref="Q50:Y50"/>
    <mergeCell ref="Q51:Y51"/>
    <mergeCell ref="Q52:Y52"/>
    <mergeCell ref="Q53:Y53"/>
    <mergeCell ref="Q14:R14"/>
    <mergeCell ref="Q15:R15"/>
    <mergeCell ref="I55:O56"/>
    <mergeCell ref="I57:O58"/>
    <mergeCell ref="Q39:Y40"/>
    <mergeCell ref="Q41:Y42"/>
    <mergeCell ref="Q43:U44"/>
    <mergeCell ref="Q28:R28"/>
    <mergeCell ref="Q29:R29"/>
    <mergeCell ref="Q30:R30"/>
    <mergeCell ref="Q31:R31"/>
    <mergeCell ref="Q32:R32"/>
  </mergeCells>
  <phoneticPr fontId="11"/>
  <printOptions horizontalCentered="1" verticalCentered="1"/>
  <pageMargins left="0" right="0" top="0" bottom="0" header="0" footer="0"/>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B05F-6141-4E35-B6EA-DB17718EC7C6}">
  <dimension ref="A1:K43"/>
  <sheetViews>
    <sheetView workbookViewId="0">
      <selection activeCell="G21" sqref="G21"/>
    </sheetView>
  </sheetViews>
  <sheetFormatPr defaultColWidth="9" defaultRowHeight="12.75" x14ac:dyDescent="0.25"/>
  <cols>
    <col min="1" max="1" width="9" style="52" customWidth="1"/>
    <col min="2" max="16384" width="9" style="52"/>
  </cols>
  <sheetData>
    <row r="1" spans="1:11" ht="21" x14ac:dyDescent="0.25">
      <c r="A1" s="204" t="s">
        <v>132</v>
      </c>
      <c r="B1" s="204"/>
      <c r="C1" s="204"/>
      <c r="D1" s="204"/>
      <c r="E1" s="204"/>
      <c r="F1" s="204"/>
      <c r="G1" s="204"/>
      <c r="H1" s="204"/>
      <c r="I1" s="204"/>
      <c r="J1" s="204"/>
      <c r="K1" s="204"/>
    </row>
    <row r="2" spans="1:11" ht="16.149999999999999" x14ac:dyDescent="0.25">
      <c r="A2" s="53"/>
      <c r="B2" s="53"/>
      <c r="C2" s="53"/>
      <c r="D2" s="53"/>
      <c r="E2" s="53"/>
      <c r="F2" s="53"/>
      <c r="G2" s="53"/>
      <c r="H2" s="53"/>
      <c r="I2" s="53"/>
      <c r="J2" s="53"/>
    </row>
    <row r="3" spans="1:11" x14ac:dyDescent="0.25">
      <c r="A3" s="54" t="s">
        <v>133</v>
      </c>
    </row>
    <row r="4" spans="1:11" x14ac:dyDescent="0.25">
      <c r="B4" s="55" t="s">
        <v>134</v>
      </c>
      <c r="C4" s="56"/>
      <c r="D4" s="56"/>
      <c r="E4" s="56"/>
      <c r="F4" s="56"/>
      <c r="G4" s="56"/>
      <c r="H4" s="56"/>
      <c r="I4" s="56"/>
      <c r="J4" s="56"/>
    </row>
    <row r="5" spans="1:11" x14ac:dyDescent="0.25">
      <c r="B5" s="55" t="s">
        <v>135</v>
      </c>
      <c r="C5" s="56"/>
      <c r="D5" s="56"/>
      <c r="E5" s="56"/>
      <c r="F5" s="56"/>
      <c r="G5" s="56"/>
      <c r="H5" s="56"/>
      <c r="I5" s="56"/>
      <c r="J5" s="56"/>
    </row>
    <row r="6" spans="1:11" x14ac:dyDescent="0.25">
      <c r="B6" s="55" t="s">
        <v>136</v>
      </c>
      <c r="C6" s="56"/>
      <c r="D6" s="56"/>
      <c r="E6" s="56"/>
      <c r="F6" s="56"/>
      <c r="G6" s="56"/>
      <c r="H6" s="56"/>
      <c r="I6" s="56"/>
      <c r="J6" s="56"/>
    </row>
    <row r="7" spans="1:11" x14ac:dyDescent="0.25">
      <c r="B7" s="55" t="s">
        <v>137</v>
      </c>
      <c r="C7" s="56"/>
      <c r="D7" s="56"/>
      <c r="E7" s="56"/>
      <c r="F7" s="56"/>
      <c r="G7" s="56"/>
      <c r="H7" s="56"/>
      <c r="I7" s="56"/>
      <c r="J7" s="56"/>
    </row>
    <row r="8" spans="1:11" x14ac:dyDescent="0.25">
      <c r="B8" s="55" t="s">
        <v>138</v>
      </c>
      <c r="C8" s="56"/>
      <c r="D8" s="56"/>
      <c r="E8" s="56"/>
      <c r="F8" s="55"/>
      <c r="G8" s="56"/>
      <c r="H8" s="56"/>
      <c r="I8" s="56"/>
      <c r="J8" s="56"/>
    </row>
    <row r="9" spans="1:11" x14ac:dyDescent="0.25">
      <c r="B9" s="205" t="s">
        <v>139</v>
      </c>
      <c r="C9" s="205"/>
      <c r="D9" s="205"/>
      <c r="E9" s="205"/>
      <c r="F9" s="205"/>
      <c r="G9" s="205"/>
      <c r="H9" s="205"/>
      <c r="I9" s="205"/>
      <c r="J9" s="205"/>
    </row>
    <row r="10" spans="1:11" x14ac:dyDescent="0.25">
      <c r="B10" s="205"/>
      <c r="C10" s="205"/>
      <c r="D10" s="205"/>
      <c r="E10" s="205"/>
      <c r="F10" s="205"/>
      <c r="G10" s="205"/>
      <c r="H10" s="205"/>
      <c r="I10" s="205"/>
      <c r="J10" s="205"/>
    </row>
    <row r="11" spans="1:11" x14ac:dyDescent="0.25">
      <c r="B11" s="56" t="s">
        <v>140</v>
      </c>
      <c r="C11" s="56"/>
      <c r="D11" s="56"/>
      <c r="E11" s="56"/>
      <c r="F11" s="56"/>
      <c r="G11" s="56"/>
      <c r="H11" s="56"/>
      <c r="I11" s="56"/>
      <c r="J11" s="56"/>
    </row>
    <row r="12" spans="1:11" x14ac:dyDescent="0.25">
      <c r="B12" s="56" t="s">
        <v>141</v>
      </c>
      <c r="C12" s="56"/>
      <c r="D12" s="56"/>
      <c r="E12" s="56"/>
      <c r="F12" s="56"/>
      <c r="G12" s="56"/>
      <c r="H12" s="56"/>
      <c r="I12" s="56"/>
      <c r="J12" s="56"/>
    </row>
    <row r="13" spans="1:11" x14ac:dyDescent="0.25">
      <c r="B13" s="205" t="s">
        <v>142</v>
      </c>
      <c r="C13" s="205"/>
      <c r="D13" s="205"/>
      <c r="E13" s="205"/>
      <c r="F13" s="205"/>
      <c r="G13" s="205"/>
      <c r="H13" s="205"/>
      <c r="I13" s="205"/>
      <c r="J13" s="205"/>
    </row>
    <row r="14" spans="1:11" x14ac:dyDescent="0.25">
      <c r="B14" s="205"/>
      <c r="C14" s="205"/>
      <c r="D14" s="205"/>
      <c r="E14" s="205"/>
      <c r="F14" s="205"/>
      <c r="G14" s="205"/>
      <c r="H14" s="205"/>
      <c r="I14" s="205"/>
      <c r="J14" s="205"/>
    </row>
    <row r="15" spans="1:11" x14ac:dyDescent="0.25">
      <c r="B15" s="205" t="s">
        <v>143</v>
      </c>
      <c r="C15" s="205"/>
      <c r="D15" s="205"/>
      <c r="E15" s="205"/>
      <c r="F15" s="205"/>
      <c r="G15" s="205"/>
      <c r="H15" s="205"/>
      <c r="I15" s="205"/>
      <c r="J15" s="205"/>
    </row>
    <row r="16" spans="1:11" x14ac:dyDescent="0.25">
      <c r="B16" s="205"/>
      <c r="C16" s="205"/>
      <c r="D16" s="205"/>
      <c r="E16" s="205"/>
      <c r="F16" s="205"/>
      <c r="G16" s="205"/>
      <c r="H16" s="205"/>
      <c r="I16" s="205"/>
      <c r="J16" s="205"/>
    </row>
    <row r="17" spans="1:10" x14ac:dyDescent="0.25">
      <c r="A17" s="203" t="s">
        <v>144</v>
      </c>
      <c r="B17" s="203"/>
      <c r="C17" s="203"/>
      <c r="D17" s="203"/>
      <c r="E17" s="203"/>
      <c r="F17" s="203"/>
      <c r="G17" s="203"/>
      <c r="H17" s="203"/>
      <c r="I17" s="203"/>
      <c r="J17" s="203"/>
    </row>
    <row r="18" spans="1:10" x14ac:dyDescent="0.25">
      <c r="A18" s="203"/>
      <c r="B18" s="203"/>
      <c r="C18" s="203"/>
      <c r="D18" s="203"/>
      <c r="E18" s="203"/>
      <c r="F18" s="203"/>
      <c r="G18" s="203"/>
      <c r="H18" s="203"/>
      <c r="I18" s="203"/>
      <c r="J18" s="203"/>
    </row>
    <row r="19" spans="1:10" x14ac:dyDescent="0.25">
      <c r="A19" s="54" t="s">
        <v>145</v>
      </c>
    </row>
    <row r="20" spans="1:10" x14ac:dyDescent="0.25">
      <c r="A20" s="54" t="s">
        <v>146</v>
      </c>
    </row>
    <row r="21" spans="1:10" x14ac:dyDescent="0.25">
      <c r="B21" s="55" t="s">
        <v>147</v>
      </c>
      <c r="C21" s="56"/>
    </row>
    <row r="22" spans="1:10" x14ac:dyDescent="0.25">
      <c r="B22" s="56" t="s">
        <v>148</v>
      </c>
      <c r="C22" s="56"/>
    </row>
    <row r="23" spans="1:10" x14ac:dyDescent="0.25">
      <c r="B23" s="56" t="s">
        <v>149</v>
      </c>
      <c r="C23" s="56"/>
    </row>
    <row r="24" spans="1:10" x14ac:dyDescent="0.25">
      <c r="B24" s="56" t="s">
        <v>150</v>
      </c>
      <c r="C24" s="56"/>
    </row>
    <row r="25" spans="1:10" x14ac:dyDescent="0.25">
      <c r="B25" s="56" t="s">
        <v>151</v>
      </c>
      <c r="C25" s="56"/>
    </row>
    <row r="26" spans="1:10" x14ac:dyDescent="0.25">
      <c r="B26" s="56" t="s">
        <v>152</v>
      </c>
      <c r="C26" s="56"/>
    </row>
    <row r="27" spans="1:10" x14ac:dyDescent="0.25">
      <c r="B27" s="56" t="s">
        <v>153</v>
      </c>
      <c r="C27" s="56"/>
    </row>
    <row r="28" spans="1:10" x14ac:dyDescent="0.25">
      <c r="B28" s="56" t="s">
        <v>154</v>
      </c>
      <c r="C28" s="56"/>
    </row>
    <row r="29" spans="1:10" x14ac:dyDescent="0.25">
      <c r="A29" s="203" t="s">
        <v>155</v>
      </c>
      <c r="B29" s="203"/>
      <c r="C29" s="203"/>
      <c r="D29" s="203"/>
      <c r="E29" s="203"/>
      <c r="F29" s="203"/>
      <c r="G29" s="203"/>
      <c r="H29" s="203"/>
      <c r="I29" s="203"/>
      <c r="J29" s="203"/>
    </row>
    <row r="30" spans="1:10" x14ac:dyDescent="0.25">
      <c r="A30" s="203"/>
      <c r="B30" s="203"/>
      <c r="C30" s="203"/>
      <c r="D30" s="203"/>
      <c r="E30" s="203"/>
      <c r="F30" s="203"/>
      <c r="G30" s="203"/>
      <c r="H30" s="203"/>
      <c r="I30" s="203"/>
      <c r="J30" s="203"/>
    </row>
    <row r="31" spans="1:10" x14ac:dyDescent="0.25">
      <c r="A31" s="54" t="s">
        <v>156</v>
      </c>
    </row>
    <row r="32" spans="1:10" x14ac:dyDescent="0.25">
      <c r="A32" s="54" t="s">
        <v>157</v>
      </c>
    </row>
    <row r="33" spans="1:11" x14ac:dyDescent="0.25">
      <c r="A33" s="201" t="s">
        <v>158</v>
      </c>
      <c r="B33" s="201"/>
      <c r="C33" s="201"/>
      <c r="D33" s="201"/>
      <c r="E33" s="201"/>
      <c r="F33" s="201"/>
      <c r="G33" s="201"/>
      <c r="H33" s="201"/>
      <c r="I33" s="201"/>
      <c r="J33" s="201"/>
    </row>
    <row r="34" spans="1:11" x14ac:dyDescent="0.25">
      <c r="A34" s="201"/>
      <c r="B34" s="201"/>
      <c r="C34" s="201"/>
      <c r="D34" s="201"/>
      <c r="E34" s="201"/>
      <c r="F34" s="201"/>
      <c r="G34" s="201"/>
      <c r="H34" s="201"/>
      <c r="I34" s="201"/>
      <c r="J34" s="201"/>
    </row>
    <row r="35" spans="1:11" x14ac:dyDescent="0.25">
      <c r="A35" s="201"/>
      <c r="B35" s="201"/>
      <c r="C35" s="201"/>
      <c r="D35" s="201"/>
      <c r="E35" s="201"/>
      <c r="F35" s="201"/>
      <c r="G35" s="201"/>
      <c r="H35" s="201"/>
      <c r="I35" s="201"/>
      <c r="J35" s="201"/>
    </row>
    <row r="36" spans="1:11" x14ac:dyDescent="0.25">
      <c r="A36" s="201"/>
      <c r="B36" s="201"/>
      <c r="C36" s="201"/>
      <c r="D36" s="201"/>
      <c r="E36" s="201"/>
      <c r="F36" s="201"/>
      <c r="G36" s="201"/>
      <c r="H36" s="201"/>
      <c r="I36" s="201"/>
      <c r="J36" s="201"/>
    </row>
    <row r="37" spans="1:11" x14ac:dyDescent="0.25">
      <c r="A37" s="201" t="s">
        <v>159</v>
      </c>
      <c r="B37" s="201"/>
      <c r="C37" s="201"/>
      <c r="D37" s="201"/>
      <c r="E37" s="201"/>
      <c r="F37" s="201"/>
      <c r="G37" s="201"/>
      <c r="H37" s="201"/>
      <c r="I37" s="201"/>
      <c r="J37" s="201"/>
    </row>
    <row r="38" spans="1:11" x14ac:dyDescent="0.25">
      <c r="A38" s="201"/>
      <c r="B38" s="201"/>
      <c r="C38" s="201"/>
      <c r="D38" s="201"/>
      <c r="E38" s="201"/>
      <c r="F38" s="201"/>
      <c r="G38" s="201"/>
      <c r="H38" s="201"/>
      <c r="I38" s="201"/>
      <c r="J38" s="201"/>
    </row>
    <row r="39" spans="1:11" x14ac:dyDescent="0.25">
      <c r="A39" s="201" t="s">
        <v>160</v>
      </c>
      <c r="B39" s="201"/>
      <c r="C39" s="201"/>
      <c r="D39" s="201"/>
      <c r="E39" s="201"/>
      <c r="F39" s="201"/>
      <c r="G39" s="201"/>
      <c r="H39" s="201"/>
      <c r="I39" s="201"/>
      <c r="J39" s="201"/>
    </row>
    <row r="40" spans="1:11" x14ac:dyDescent="0.25">
      <c r="B40" s="52" t="s">
        <v>161</v>
      </c>
    </row>
    <row r="41" spans="1:11" x14ac:dyDescent="0.25">
      <c r="B41" s="57" t="s">
        <v>162</v>
      </c>
    </row>
    <row r="42" spans="1:11" x14ac:dyDescent="0.25">
      <c r="B42" s="57" t="s">
        <v>163</v>
      </c>
    </row>
    <row r="43" spans="1:11" ht="68.25" customHeight="1" x14ac:dyDescent="0.25">
      <c r="A43" s="202" t="s">
        <v>164</v>
      </c>
      <c r="B43" s="202"/>
      <c r="C43" s="202"/>
      <c r="D43" s="202"/>
      <c r="E43" s="202"/>
      <c r="F43" s="202"/>
      <c r="G43" s="202"/>
      <c r="H43" s="202"/>
      <c r="I43" s="202" t="s">
        <v>165</v>
      </c>
      <c r="J43" s="202"/>
      <c r="K43" s="202"/>
    </row>
  </sheetData>
  <mergeCells count="11">
    <mergeCell ref="A29:J30"/>
    <mergeCell ref="A1:K1"/>
    <mergeCell ref="B9:J10"/>
    <mergeCell ref="B13:J14"/>
    <mergeCell ref="B15:J16"/>
    <mergeCell ref="A17:J18"/>
    <mergeCell ref="A33:J36"/>
    <mergeCell ref="A37:J38"/>
    <mergeCell ref="A39:J39"/>
    <mergeCell ref="A43:H43"/>
    <mergeCell ref="I43:K43"/>
  </mergeCells>
  <phoneticPr fontId="1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小田原市</vt:lpstr>
      <vt:lpstr>配布規約</vt:lpstr>
      <vt:lpstr>小田原市!Print_Area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tanaka</cp:lastModifiedBy>
  <cp:lastPrinted>2020-01-09T04:34:33Z</cp:lastPrinted>
  <dcterms:created xsi:type="dcterms:W3CDTF">2010-10-07T05:24:37Z</dcterms:created>
  <dcterms:modified xsi:type="dcterms:W3CDTF">2020-01-30T07:10:34Z</dcterms:modified>
</cp:coreProperties>
</file>