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acc6bf189f829a/配布申込書・部数表/"/>
    </mc:Choice>
  </mc:AlternateContent>
  <xr:revisionPtr revIDLastSave="141" documentId="8_{B2E281FE-3288-4DD4-8D88-9DE44708932B}" xr6:coauthVersionLast="47" xr6:coauthVersionMax="47" xr10:uidLastSave="{3230F1C7-59E4-4F7A-92FF-669776432568}"/>
  <bookViews>
    <workbookView xWindow="7380" yWindow="1764" windowWidth="17280" windowHeight="8880" xr2:uid="{00000000-000D-0000-FFFF-FFFF00000000}"/>
  </bookViews>
  <sheets>
    <sheet name="小田原市" sheetId="17" r:id="rId1"/>
  </sheets>
  <definedNames>
    <definedName name="_xlnm.Print_Area" localSheetId="0">小田原市!$A$1:$AB$55</definedName>
  </definedNames>
  <calcPr calcId="191029"/>
</workbook>
</file>

<file path=xl/calcChain.xml><?xml version="1.0" encoding="utf-8"?>
<calcChain xmlns="http://schemas.openxmlformats.org/spreadsheetml/2006/main">
  <c r="C37" i="17" l="1"/>
  <c r="C36" i="17"/>
  <c r="C35" i="17"/>
  <c r="C34" i="17"/>
  <c r="AB30" i="17"/>
  <c r="AB29" i="17"/>
  <c r="AB28" i="17" l="1"/>
  <c r="AB27" i="17"/>
  <c r="N48" i="17"/>
  <c r="L48" i="17"/>
  <c r="M48" i="17"/>
  <c r="K47" i="17" l="1"/>
  <c r="K46" i="17"/>
  <c r="K45" i="17"/>
  <c r="K44" i="17"/>
  <c r="K43" i="17"/>
  <c r="V17" i="17"/>
  <c r="U17" i="17"/>
  <c r="T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C5" i="17"/>
  <c r="K5" i="17"/>
  <c r="C6" i="17"/>
  <c r="K6" i="17"/>
  <c r="C7" i="17"/>
  <c r="K7" i="17"/>
  <c r="C8" i="17"/>
  <c r="K8" i="17"/>
  <c r="C9" i="17"/>
  <c r="K9" i="17"/>
  <c r="C10" i="17"/>
  <c r="K10" i="17"/>
  <c r="C11" i="17"/>
  <c r="K11" i="17"/>
  <c r="S21" i="17"/>
  <c r="C12" i="17"/>
  <c r="K12" i="17"/>
  <c r="S22" i="17"/>
  <c r="C13" i="17"/>
  <c r="K13" i="17"/>
  <c r="S23" i="17"/>
  <c r="C14" i="17"/>
  <c r="K14" i="17"/>
  <c r="S24" i="17"/>
  <c r="C15" i="17"/>
  <c r="K15" i="17"/>
  <c r="S25" i="17"/>
  <c r="C16" i="17"/>
  <c r="K16" i="17"/>
  <c r="S26" i="17"/>
  <c r="C17" i="17"/>
  <c r="K17" i="17"/>
  <c r="S27" i="17"/>
  <c r="C18" i="17"/>
  <c r="K18" i="17"/>
  <c r="S28" i="17"/>
  <c r="C19" i="17"/>
  <c r="K19" i="17"/>
  <c r="T29" i="17"/>
  <c r="U29" i="17"/>
  <c r="V29" i="17"/>
  <c r="C20" i="17"/>
  <c r="K20" i="17"/>
  <c r="C21" i="17"/>
  <c r="K21" i="17"/>
  <c r="C22" i="17"/>
  <c r="K22" i="17"/>
  <c r="C23" i="17"/>
  <c r="K23" i="17"/>
  <c r="C24" i="17"/>
  <c r="K24" i="17"/>
  <c r="C25" i="17"/>
  <c r="K25" i="17"/>
  <c r="C26" i="17"/>
  <c r="K26" i="17"/>
  <c r="C27" i="17"/>
  <c r="K27" i="17"/>
  <c r="C28" i="17"/>
  <c r="K28" i="17"/>
  <c r="C29" i="17"/>
  <c r="K29" i="17"/>
  <c r="C30" i="17"/>
  <c r="K30" i="17"/>
  <c r="C31" i="17"/>
  <c r="K31" i="17"/>
  <c r="C32" i="17"/>
  <c r="K32" i="17"/>
  <c r="C33" i="17"/>
  <c r="K33" i="17"/>
  <c r="K34" i="17"/>
  <c r="K35" i="17"/>
  <c r="K36" i="17"/>
  <c r="K37" i="17"/>
  <c r="C38" i="17"/>
  <c r="K38" i="17"/>
  <c r="C39" i="17"/>
  <c r="K39" i="17"/>
  <c r="C40" i="17"/>
  <c r="K40" i="17"/>
  <c r="C41" i="17"/>
  <c r="K41" i="17"/>
  <c r="C42" i="17"/>
  <c r="K42" i="17"/>
  <c r="C43" i="17"/>
  <c r="C44" i="17"/>
  <c r="C45" i="17"/>
  <c r="C46" i="17"/>
  <c r="C47" i="17"/>
  <c r="C48" i="17"/>
  <c r="D49" i="17"/>
  <c r="E49" i="17"/>
  <c r="F49" i="17"/>
  <c r="U33" i="17" l="1"/>
  <c r="S33" i="17"/>
  <c r="S17" i="17"/>
  <c r="Y32" i="17"/>
  <c r="S29" i="17"/>
  <c r="C49" i="17"/>
  <c r="K48" i="17"/>
  <c r="Q33" i="17" l="1"/>
</calcChain>
</file>

<file path=xl/sharedStrings.xml><?xml version="1.0" encoding="utf-8"?>
<sst xmlns="http://schemas.openxmlformats.org/spreadsheetml/2006/main" count="190" uniqueCount="169">
  <si>
    <t>エリア名</t>
    <rPh sb="3" eb="4">
      <t>メイ</t>
    </rPh>
    <phoneticPr fontId="2"/>
  </si>
  <si>
    <t>軒並</t>
    <rPh sb="0" eb="2">
      <t>ノキナミ</t>
    </rPh>
    <phoneticPr fontId="2"/>
  </si>
  <si>
    <t>戸建</t>
    <rPh sb="0" eb="2">
      <t>コダ</t>
    </rPh>
    <phoneticPr fontId="2"/>
  </si>
  <si>
    <t>集合</t>
    <rPh sb="0" eb="2">
      <t>シュウゴウ</t>
    </rPh>
    <phoneticPr fontId="5"/>
  </si>
  <si>
    <t>申込枚数</t>
    <rPh sb="0" eb="2">
      <t>モウシコミ</t>
    </rPh>
    <rPh sb="2" eb="4">
      <t>マイスウ</t>
    </rPh>
    <phoneticPr fontId="5"/>
  </si>
  <si>
    <t>栄町地区</t>
    <rPh sb="0" eb="1">
      <t>サカエ</t>
    </rPh>
    <rPh sb="1" eb="2">
      <t>チョウ</t>
    </rPh>
    <rPh sb="2" eb="4">
      <t>チク</t>
    </rPh>
    <phoneticPr fontId="2"/>
  </si>
  <si>
    <t>鴨宮地区</t>
    <rPh sb="0" eb="2">
      <t>カモノミヤ</t>
    </rPh>
    <rPh sb="2" eb="4">
      <t>チク</t>
    </rPh>
    <phoneticPr fontId="2"/>
  </si>
  <si>
    <t>蓮正寺地区</t>
    <rPh sb="0" eb="3">
      <t>レンショウジ</t>
    </rPh>
    <rPh sb="3" eb="5">
      <t>チク</t>
    </rPh>
    <phoneticPr fontId="2"/>
  </si>
  <si>
    <t>栄町1丁目</t>
    <rPh sb="0" eb="1">
      <t>サカエ</t>
    </rPh>
    <rPh sb="1" eb="2">
      <t>チョウ</t>
    </rPh>
    <rPh sb="3" eb="5">
      <t>チョウメ</t>
    </rPh>
    <phoneticPr fontId="2"/>
  </si>
  <si>
    <t>栄町2丁目</t>
    <rPh sb="0" eb="1">
      <t>サカエ</t>
    </rPh>
    <rPh sb="1" eb="2">
      <t>チョウ</t>
    </rPh>
    <rPh sb="3" eb="5">
      <t>チョウメ</t>
    </rPh>
    <phoneticPr fontId="2"/>
  </si>
  <si>
    <t>栄町3丁目</t>
    <rPh sb="0" eb="1">
      <t>サカエ</t>
    </rPh>
    <rPh sb="1" eb="2">
      <t>チョウ</t>
    </rPh>
    <rPh sb="3" eb="5">
      <t>チョウメ</t>
    </rPh>
    <phoneticPr fontId="2"/>
  </si>
  <si>
    <t>栄町4丁目</t>
    <rPh sb="0" eb="1">
      <t>サカエ</t>
    </rPh>
    <rPh sb="1" eb="2">
      <t>チョウ</t>
    </rPh>
    <rPh sb="3" eb="5">
      <t>チョウメ</t>
    </rPh>
    <phoneticPr fontId="2"/>
  </si>
  <si>
    <t>中町1丁目</t>
    <rPh sb="0" eb="2">
      <t>ナカチョウ</t>
    </rPh>
    <rPh sb="3" eb="5">
      <t>チョウメ</t>
    </rPh>
    <phoneticPr fontId="2"/>
  </si>
  <si>
    <t>中町2丁目</t>
    <rPh sb="0" eb="2">
      <t>ナカチョウ</t>
    </rPh>
    <rPh sb="3" eb="5">
      <t>チョウメ</t>
    </rPh>
    <phoneticPr fontId="2"/>
  </si>
  <si>
    <t>中町3丁目</t>
    <rPh sb="0" eb="2">
      <t>ナカチョウ</t>
    </rPh>
    <rPh sb="3" eb="5">
      <t>チョウメ</t>
    </rPh>
    <phoneticPr fontId="2"/>
  </si>
  <si>
    <t>浜町1丁目</t>
    <rPh sb="0" eb="2">
      <t>ハマチョウ</t>
    </rPh>
    <rPh sb="3" eb="5">
      <t>チョウメ</t>
    </rPh>
    <phoneticPr fontId="2"/>
  </si>
  <si>
    <t>浜町2丁目</t>
    <rPh sb="0" eb="2">
      <t>ハマチョウ</t>
    </rPh>
    <rPh sb="3" eb="5">
      <t>チョウメ</t>
    </rPh>
    <phoneticPr fontId="2"/>
  </si>
  <si>
    <t>浜町3丁目</t>
    <rPh sb="0" eb="2">
      <t>ハマチョウ</t>
    </rPh>
    <rPh sb="3" eb="5">
      <t>チョウメ</t>
    </rPh>
    <phoneticPr fontId="2"/>
  </si>
  <si>
    <t>浜町4丁目</t>
    <rPh sb="0" eb="2">
      <t>ハマチョウ</t>
    </rPh>
    <rPh sb="3" eb="5">
      <t>チョウメ</t>
    </rPh>
    <phoneticPr fontId="2"/>
  </si>
  <si>
    <t>南町1丁目</t>
    <rPh sb="0" eb="1">
      <t>ミナミ</t>
    </rPh>
    <rPh sb="1" eb="2">
      <t>チョウ</t>
    </rPh>
    <rPh sb="3" eb="5">
      <t>チョウメ</t>
    </rPh>
    <phoneticPr fontId="2"/>
  </si>
  <si>
    <t>南町2丁目</t>
    <rPh sb="0" eb="1">
      <t>ミナミ</t>
    </rPh>
    <rPh sb="1" eb="2">
      <t>チョウ</t>
    </rPh>
    <rPh sb="3" eb="5">
      <t>チョウメ</t>
    </rPh>
    <phoneticPr fontId="2"/>
  </si>
  <si>
    <t>南町3丁目</t>
    <rPh sb="0" eb="1">
      <t>ミナミ</t>
    </rPh>
    <rPh sb="1" eb="2">
      <t>チョウ</t>
    </rPh>
    <rPh sb="3" eb="5">
      <t>チョウメ</t>
    </rPh>
    <phoneticPr fontId="2"/>
  </si>
  <si>
    <t>南町4丁目</t>
    <rPh sb="0" eb="1">
      <t>ミナミ</t>
    </rPh>
    <rPh sb="1" eb="2">
      <t>チョウ</t>
    </rPh>
    <rPh sb="3" eb="5">
      <t>チョウメ</t>
    </rPh>
    <phoneticPr fontId="2"/>
  </si>
  <si>
    <t>寿町1丁目</t>
    <rPh sb="0" eb="2">
      <t>コトブキチョウ</t>
    </rPh>
    <rPh sb="3" eb="5">
      <t>チョウメ</t>
    </rPh>
    <phoneticPr fontId="2"/>
  </si>
  <si>
    <t>寿町2丁目</t>
    <rPh sb="0" eb="2">
      <t>コトブキチョウ</t>
    </rPh>
    <rPh sb="3" eb="5">
      <t>チョウメ</t>
    </rPh>
    <phoneticPr fontId="2"/>
  </si>
  <si>
    <t>寿町3丁目</t>
    <rPh sb="0" eb="2">
      <t>コトブキチョウ</t>
    </rPh>
    <rPh sb="3" eb="5">
      <t>チョウメ</t>
    </rPh>
    <phoneticPr fontId="2"/>
  </si>
  <si>
    <t>寿町4丁目</t>
    <rPh sb="0" eb="2">
      <t>コトブキチョウ</t>
    </rPh>
    <rPh sb="3" eb="5">
      <t>チョウメ</t>
    </rPh>
    <phoneticPr fontId="2"/>
  </si>
  <si>
    <t>寿町5丁目</t>
    <rPh sb="0" eb="2">
      <t>コトブキチョウ</t>
    </rPh>
    <rPh sb="3" eb="5">
      <t>チョウメ</t>
    </rPh>
    <phoneticPr fontId="2"/>
  </si>
  <si>
    <t>東町1丁目</t>
    <rPh sb="0" eb="1">
      <t>ヒガシ</t>
    </rPh>
    <rPh sb="1" eb="2">
      <t>チョウ</t>
    </rPh>
    <rPh sb="3" eb="5">
      <t>チョウメ</t>
    </rPh>
    <phoneticPr fontId="5"/>
  </si>
  <si>
    <t>東町2丁目</t>
    <rPh sb="0" eb="1">
      <t>ヒガシ</t>
    </rPh>
    <rPh sb="1" eb="2">
      <t>チョウ</t>
    </rPh>
    <phoneticPr fontId="5"/>
  </si>
  <si>
    <t>東町3丁目</t>
    <rPh sb="0" eb="1">
      <t>ヒガシ</t>
    </rPh>
    <rPh sb="1" eb="2">
      <t>チョウ</t>
    </rPh>
    <rPh sb="3" eb="5">
      <t>チョウメ</t>
    </rPh>
    <phoneticPr fontId="5"/>
  </si>
  <si>
    <t>東町4丁目</t>
    <rPh sb="0" eb="1">
      <t>ヒガシ</t>
    </rPh>
    <rPh sb="1" eb="2">
      <t>チョウ</t>
    </rPh>
    <rPh sb="3" eb="5">
      <t>チョウメ</t>
    </rPh>
    <phoneticPr fontId="5"/>
  </si>
  <si>
    <t>東町5丁目</t>
    <rPh sb="0" eb="1">
      <t>ヒガシ</t>
    </rPh>
    <rPh sb="1" eb="2">
      <t>チョウ</t>
    </rPh>
    <rPh sb="3" eb="5">
      <t>チョウメ</t>
    </rPh>
    <phoneticPr fontId="5"/>
  </si>
  <si>
    <t>扇町1丁目</t>
    <rPh sb="0" eb="2">
      <t>オウギチョウ</t>
    </rPh>
    <rPh sb="3" eb="5">
      <t>チョウメ</t>
    </rPh>
    <phoneticPr fontId="5"/>
  </si>
  <si>
    <t>扇町3丁目</t>
    <rPh sb="0" eb="2">
      <t>オウギチョウ</t>
    </rPh>
    <rPh sb="3" eb="5">
      <t>チョウメ</t>
    </rPh>
    <phoneticPr fontId="5"/>
  </si>
  <si>
    <t>扇町2・4丁目</t>
    <rPh sb="0" eb="2">
      <t>オウギチョウ</t>
    </rPh>
    <rPh sb="5" eb="7">
      <t>チョウメ</t>
    </rPh>
    <phoneticPr fontId="5"/>
  </si>
  <si>
    <t>扇町5丁目</t>
    <rPh sb="0" eb="2">
      <t>オウギチョウ</t>
    </rPh>
    <rPh sb="3" eb="5">
      <t>チョウメ</t>
    </rPh>
    <phoneticPr fontId="5"/>
  </si>
  <si>
    <t>早川1丁目</t>
    <rPh sb="0" eb="2">
      <t>ハヤカワ</t>
    </rPh>
    <rPh sb="3" eb="5">
      <t>チョウメ</t>
    </rPh>
    <phoneticPr fontId="5"/>
  </si>
  <si>
    <t>早川2丁目</t>
    <rPh sb="0" eb="2">
      <t>ハヤカワ</t>
    </rPh>
    <rPh sb="3" eb="5">
      <t>チョウメ</t>
    </rPh>
    <phoneticPr fontId="5"/>
  </si>
  <si>
    <t>早川3丁目</t>
    <rPh sb="0" eb="2">
      <t>ハヤカワ</t>
    </rPh>
    <rPh sb="3" eb="5">
      <t>チョウメ</t>
    </rPh>
    <phoneticPr fontId="5"/>
  </si>
  <si>
    <t>早川</t>
    <rPh sb="0" eb="2">
      <t>ハヤカワ</t>
    </rPh>
    <phoneticPr fontId="5"/>
  </si>
  <si>
    <t>板橋・南板橋</t>
    <rPh sb="0" eb="2">
      <t>イタバシ</t>
    </rPh>
    <rPh sb="3" eb="4">
      <t>ミナミ</t>
    </rPh>
    <rPh sb="4" eb="6">
      <t>イタバシ</t>
    </rPh>
    <phoneticPr fontId="5"/>
  </si>
  <si>
    <t>荻窪</t>
    <rPh sb="0" eb="2">
      <t>オギクボ</t>
    </rPh>
    <phoneticPr fontId="5"/>
  </si>
  <si>
    <t>単価</t>
    <rPh sb="0" eb="2">
      <t>タンカ</t>
    </rPh>
    <phoneticPr fontId="5"/>
  </si>
  <si>
    <t>下堀</t>
    <rPh sb="0" eb="2">
      <t>シモボリ</t>
    </rPh>
    <phoneticPr fontId="2"/>
  </si>
  <si>
    <t>中里</t>
    <rPh sb="0" eb="2">
      <t>ナカザト</t>
    </rPh>
    <phoneticPr fontId="2"/>
  </si>
  <si>
    <t>鴨宮</t>
    <rPh sb="0" eb="2">
      <t>カモノミヤ</t>
    </rPh>
    <phoneticPr fontId="2"/>
  </si>
  <si>
    <t>南鴨宮1丁目</t>
    <rPh sb="0" eb="3">
      <t>ミナミカモノミヤ</t>
    </rPh>
    <rPh sb="4" eb="6">
      <t>チョウメ</t>
    </rPh>
    <phoneticPr fontId="2"/>
  </si>
  <si>
    <t>南鴨宮2丁目</t>
    <rPh sb="0" eb="1">
      <t>ミナミ</t>
    </rPh>
    <rPh sb="1" eb="3">
      <t>カモノミヤ</t>
    </rPh>
    <rPh sb="4" eb="6">
      <t>チョウメ</t>
    </rPh>
    <phoneticPr fontId="5"/>
  </si>
  <si>
    <t>南鴨宮3丁目</t>
    <rPh sb="0" eb="3">
      <t>ミナミカモノミヤ</t>
    </rPh>
    <rPh sb="4" eb="6">
      <t>チョウメ</t>
    </rPh>
    <phoneticPr fontId="2"/>
  </si>
  <si>
    <t>飯泉</t>
    <rPh sb="0" eb="2">
      <t>イイズミ</t>
    </rPh>
    <phoneticPr fontId="2"/>
  </si>
  <si>
    <t>成田</t>
    <rPh sb="0" eb="2">
      <t>ナルダ</t>
    </rPh>
    <phoneticPr fontId="2"/>
  </si>
  <si>
    <t>高田・別堀</t>
    <rPh sb="0" eb="2">
      <t>タカダ</t>
    </rPh>
    <rPh sb="3" eb="5">
      <t>ベッポリ</t>
    </rPh>
    <phoneticPr fontId="2"/>
  </si>
  <si>
    <t>高田</t>
    <rPh sb="0" eb="2">
      <t>タカダ</t>
    </rPh>
    <phoneticPr fontId="2"/>
  </si>
  <si>
    <t>小八幡1丁目</t>
    <rPh sb="0" eb="1">
      <t>コ</t>
    </rPh>
    <rPh sb="1" eb="3">
      <t>ヤワタ</t>
    </rPh>
    <rPh sb="4" eb="6">
      <t>チョウメ</t>
    </rPh>
    <phoneticPr fontId="2"/>
  </si>
  <si>
    <t>小八幡2丁目</t>
    <rPh sb="0" eb="1">
      <t>コ</t>
    </rPh>
    <rPh sb="1" eb="3">
      <t>ヤワタ</t>
    </rPh>
    <rPh sb="4" eb="6">
      <t>チョウメ</t>
    </rPh>
    <phoneticPr fontId="2"/>
  </si>
  <si>
    <t>小八幡3丁目</t>
    <rPh sb="0" eb="1">
      <t>コ</t>
    </rPh>
    <rPh sb="1" eb="3">
      <t>ヤワタ</t>
    </rPh>
    <rPh sb="4" eb="6">
      <t>チョウメ</t>
    </rPh>
    <phoneticPr fontId="2"/>
  </si>
  <si>
    <t>小八幡4丁目</t>
    <rPh sb="0" eb="1">
      <t>コ</t>
    </rPh>
    <rPh sb="1" eb="3">
      <t>ヤワタ</t>
    </rPh>
    <rPh sb="4" eb="6">
      <t>チョウメ</t>
    </rPh>
    <phoneticPr fontId="2"/>
  </si>
  <si>
    <t>国府津</t>
    <rPh sb="0" eb="3">
      <t>コウヅ</t>
    </rPh>
    <phoneticPr fontId="2"/>
  </si>
  <si>
    <t>国府津1丁目</t>
    <rPh sb="0" eb="3">
      <t>コウヅ</t>
    </rPh>
    <rPh sb="4" eb="6">
      <t>チョウメ</t>
    </rPh>
    <phoneticPr fontId="2"/>
  </si>
  <si>
    <t>国府津2丁目</t>
    <rPh sb="0" eb="3">
      <t>コウヅ</t>
    </rPh>
    <rPh sb="4" eb="6">
      <t>チョウメ</t>
    </rPh>
    <phoneticPr fontId="2"/>
  </si>
  <si>
    <t>国府津3丁目</t>
    <rPh sb="0" eb="3">
      <t>コウヅ</t>
    </rPh>
    <rPh sb="4" eb="6">
      <t>チョウメ</t>
    </rPh>
    <phoneticPr fontId="2"/>
  </si>
  <si>
    <t>国府津4丁目</t>
    <rPh sb="0" eb="3">
      <t>コウヅ</t>
    </rPh>
    <rPh sb="4" eb="6">
      <t>チョウメ</t>
    </rPh>
    <phoneticPr fontId="2"/>
  </si>
  <si>
    <t>国府津5丁目</t>
    <rPh sb="0" eb="3">
      <t>コウヅ</t>
    </rPh>
    <rPh sb="4" eb="6">
      <t>チョウメ</t>
    </rPh>
    <phoneticPr fontId="2"/>
  </si>
  <si>
    <t>酒匂</t>
    <rPh sb="0" eb="2">
      <t>サカワ</t>
    </rPh>
    <phoneticPr fontId="2"/>
  </si>
  <si>
    <t>酒匂1丁目</t>
    <rPh sb="0" eb="2">
      <t>サカワ</t>
    </rPh>
    <rPh sb="3" eb="5">
      <t>チョウメ</t>
    </rPh>
    <phoneticPr fontId="2"/>
  </si>
  <si>
    <t>酒匂2丁目</t>
    <rPh sb="0" eb="2">
      <t>サカワ</t>
    </rPh>
    <rPh sb="3" eb="5">
      <t>チョウメ</t>
    </rPh>
    <phoneticPr fontId="2"/>
  </si>
  <si>
    <t>酒匂3丁目</t>
    <rPh sb="0" eb="2">
      <t>サカワ</t>
    </rPh>
    <rPh sb="3" eb="5">
      <t>チョウメ</t>
    </rPh>
    <phoneticPr fontId="2"/>
  </si>
  <si>
    <t>酒匂4丁目</t>
    <rPh sb="0" eb="2">
      <t>サカワ</t>
    </rPh>
    <rPh sb="3" eb="5">
      <t>チョウメ</t>
    </rPh>
    <phoneticPr fontId="2"/>
  </si>
  <si>
    <t>酒匂5丁目</t>
    <rPh sb="0" eb="2">
      <t>サカワ</t>
    </rPh>
    <rPh sb="3" eb="5">
      <t>チョウメ</t>
    </rPh>
    <phoneticPr fontId="2"/>
  </si>
  <si>
    <t>酒匂6丁目</t>
    <rPh sb="0" eb="2">
      <t>サカワ</t>
    </rPh>
    <rPh sb="3" eb="5">
      <t>チョウメ</t>
    </rPh>
    <phoneticPr fontId="2"/>
  </si>
  <si>
    <t>西酒匂1丁目</t>
    <rPh sb="0" eb="1">
      <t>ニシ</t>
    </rPh>
    <rPh sb="1" eb="3">
      <t>サカワ</t>
    </rPh>
    <rPh sb="4" eb="6">
      <t>チョウメ</t>
    </rPh>
    <phoneticPr fontId="2"/>
  </si>
  <si>
    <t>西酒匂2丁目</t>
    <rPh sb="0" eb="1">
      <t>ニシ</t>
    </rPh>
    <rPh sb="1" eb="3">
      <t>サカワ</t>
    </rPh>
    <rPh sb="4" eb="6">
      <t>チョウメ</t>
    </rPh>
    <phoneticPr fontId="2"/>
  </si>
  <si>
    <t>西酒匂3丁目</t>
    <rPh sb="0" eb="1">
      <t>ニシ</t>
    </rPh>
    <rPh sb="1" eb="3">
      <t>サカワ</t>
    </rPh>
    <rPh sb="4" eb="6">
      <t>チョウメ</t>
    </rPh>
    <phoneticPr fontId="2"/>
  </si>
  <si>
    <t>田島</t>
    <rPh sb="0" eb="2">
      <t>タジマ</t>
    </rPh>
    <phoneticPr fontId="2"/>
  </si>
  <si>
    <t>前川</t>
    <rPh sb="0" eb="2">
      <t>マエカワ</t>
    </rPh>
    <phoneticPr fontId="2"/>
  </si>
  <si>
    <t>千代</t>
    <rPh sb="0" eb="2">
      <t>チヨ</t>
    </rPh>
    <phoneticPr fontId="2"/>
  </si>
  <si>
    <t>中村原</t>
    <rPh sb="0" eb="2">
      <t>ナカムラ</t>
    </rPh>
    <rPh sb="2" eb="3">
      <t>ハラ</t>
    </rPh>
    <phoneticPr fontId="2"/>
  </si>
  <si>
    <t>鴨宮地区合計</t>
    <rPh sb="0" eb="2">
      <t>カモノミヤ</t>
    </rPh>
    <rPh sb="2" eb="4">
      <t>チク</t>
    </rPh>
    <rPh sb="4" eb="6">
      <t>ゴウケイ</t>
    </rPh>
    <phoneticPr fontId="2"/>
  </si>
  <si>
    <t>上新田・下新田</t>
    <rPh sb="0" eb="1">
      <t>カミ</t>
    </rPh>
    <rPh sb="1" eb="3">
      <t>シンデン</t>
    </rPh>
    <rPh sb="4" eb="5">
      <t>シモ</t>
    </rPh>
    <rPh sb="5" eb="7">
      <t>シンデン</t>
    </rPh>
    <phoneticPr fontId="2"/>
  </si>
  <si>
    <t>蓮正寺</t>
    <rPh sb="0" eb="3">
      <t>レンショウジ</t>
    </rPh>
    <phoneticPr fontId="2"/>
  </si>
  <si>
    <t>中曽根</t>
    <rPh sb="0" eb="3">
      <t>ナカソネ</t>
    </rPh>
    <phoneticPr fontId="2"/>
  </si>
  <si>
    <t>飯田岡・清水新田</t>
    <rPh sb="0" eb="2">
      <t>イイダ</t>
    </rPh>
    <rPh sb="2" eb="3">
      <t>オカ</t>
    </rPh>
    <rPh sb="4" eb="6">
      <t>シミズ</t>
    </rPh>
    <rPh sb="6" eb="8">
      <t>シンデン</t>
    </rPh>
    <phoneticPr fontId="2"/>
  </si>
  <si>
    <t>栢山</t>
    <rPh sb="0" eb="2">
      <t>カヤマ</t>
    </rPh>
    <phoneticPr fontId="2"/>
  </si>
  <si>
    <t>堀之内</t>
    <rPh sb="0" eb="1">
      <t>ホリ</t>
    </rPh>
    <rPh sb="1" eb="2">
      <t>ノ</t>
    </rPh>
    <rPh sb="2" eb="3">
      <t>ウチ</t>
    </rPh>
    <phoneticPr fontId="2"/>
  </si>
  <si>
    <t>柳新田</t>
    <rPh sb="0" eb="1">
      <t>ヤナギ</t>
    </rPh>
    <rPh sb="1" eb="3">
      <t>シンデン</t>
    </rPh>
    <phoneticPr fontId="2"/>
  </si>
  <si>
    <t>小台</t>
    <rPh sb="0" eb="2">
      <t>コダイ</t>
    </rPh>
    <phoneticPr fontId="2"/>
  </si>
  <si>
    <t>新屋</t>
    <rPh sb="0" eb="2">
      <t>アラヤ</t>
    </rPh>
    <phoneticPr fontId="2"/>
  </si>
  <si>
    <t>曽比</t>
    <rPh sb="0" eb="2">
      <t>ソビ</t>
    </rPh>
    <phoneticPr fontId="2"/>
  </si>
  <si>
    <t>府川</t>
    <rPh sb="0" eb="2">
      <t>フカワ</t>
    </rPh>
    <phoneticPr fontId="2"/>
  </si>
  <si>
    <t>北ノ窪</t>
    <rPh sb="0" eb="1">
      <t>キタ</t>
    </rPh>
    <rPh sb="2" eb="3">
      <t>クボ</t>
    </rPh>
    <phoneticPr fontId="2"/>
  </si>
  <si>
    <t>穴部・穴部新田・多古</t>
    <rPh sb="0" eb="2">
      <t>アナベ</t>
    </rPh>
    <rPh sb="3" eb="5">
      <t>アナベ</t>
    </rPh>
    <rPh sb="5" eb="7">
      <t>シンデン</t>
    </rPh>
    <rPh sb="8" eb="10">
      <t>タコ</t>
    </rPh>
    <phoneticPr fontId="2"/>
  </si>
  <si>
    <t>蓮正寺地区合計</t>
    <rPh sb="0" eb="3">
      <t>レンショウジ</t>
    </rPh>
    <rPh sb="3" eb="5">
      <t>チク</t>
    </rPh>
    <rPh sb="5" eb="7">
      <t>ゴウケイ</t>
    </rPh>
    <phoneticPr fontId="2"/>
  </si>
  <si>
    <t>入生田</t>
    <rPh sb="0" eb="3">
      <t>イリウダ</t>
    </rPh>
    <phoneticPr fontId="2"/>
  </si>
  <si>
    <t>風祭</t>
    <rPh sb="0" eb="2">
      <t>カザマツリ</t>
    </rPh>
    <phoneticPr fontId="2"/>
  </si>
  <si>
    <t>曽我</t>
    <rPh sb="0" eb="2">
      <t>ソガ</t>
    </rPh>
    <phoneticPr fontId="2"/>
  </si>
  <si>
    <t>鬼柳</t>
    <rPh sb="0" eb="2">
      <t>オニヤナギ</t>
    </rPh>
    <phoneticPr fontId="2"/>
  </si>
  <si>
    <t>小船</t>
    <rPh sb="0" eb="2">
      <t>オブネ</t>
    </rPh>
    <phoneticPr fontId="2"/>
  </si>
  <si>
    <t>永塚</t>
    <rPh sb="0" eb="2">
      <t>ナガツカ</t>
    </rPh>
    <phoneticPr fontId="2"/>
  </si>
  <si>
    <t>根府川</t>
    <rPh sb="0" eb="3">
      <t>ネブカワ</t>
    </rPh>
    <phoneticPr fontId="2"/>
  </si>
  <si>
    <t>江之浦</t>
    <rPh sb="0" eb="3">
      <t>エノウラ</t>
    </rPh>
    <phoneticPr fontId="2"/>
  </si>
  <si>
    <t>延清</t>
    <rPh sb="0" eb="2">
      <t>ノブキヨ</t>
    </rPh>
    <phoneticPr fontId="2"/>
  </si>
  <si>
    <t>城山1丁目</t>
    <rPh sb="0" eb="2">
      <t>シロヤマ</t>
    </rPh>
    <rPh sb="3" eb="5">
      <t>チョウメ</t>
    </rPh>
    <phoneticPr fontId="5"/>
  </si>
  <si>
    <t>城山2丁目</t>
    <phoneticPr fontId="5"/>
  </si>
  <si>
    <t>城山3丁目</t>
    <rPh sb="0" eb="2">
      <t>シロヤマ</t>
    </rPh>
    <rPh sb="3" eb="5">
      <t>チョウメ</t>
    </rPh>
    <phoneticPr fontId="5"/>
  </si>
  <si>
    <t>城山4丁目</t>
    <rPh sb="0" eb="2">
      <t>シロヤマ</t>
    </rPh>
    <rPh sb="3" eb="5">
      <t>チョウメ</t>
    </rPh>
    <phoneticPr fontId="5"/>
  </si>
  <si>
    <t>久野</t>
    <rPh sb="0" eb="2">
      <t>クノ</t>
    </rPh>
    <phoneticPr fontId="5"/>
  </si>
  <si>
    <t>特別難所地区合計</t>
    <rPh sb="0" eb="2">
      <t>トクベツ</t>
    </rPh>
    <rPh sb="2" eb="4">
      <t>ナンショ</t>
    </rPh>
    <rPh sb="4" eb="6">
      <t>チク</t>
    </rPh>
    <rPh sb="6" eb="8">
      <t>ゴウケイ</t>
    </rPh>
    <phoneticPr fontId="2"/>
  </si>
  <si>
    <t>東・西大友</t>
    <rPh sb="0" eb="1">
      <t>ヒガシ</t>
    </rPh>
    <rPh sb="2" eb="5">
      <t>ニシオオドモ</t>
    </rPh>
    <phoneticPr fontId="2"/>
  </si>
  <si>
    <t>下大井</t>
    <rPh sb="0" eb="1">
      <t>シタ</t>
    </rPh>
    <rPh sb="1" eb="3">
      <t>オオイ</t>
    </rPh>
    <phoneticPr fontId="2"/>
  </si>
  <si>
    <t>栄町地区合計</t>
    <rPh sb="0" eb="2">
      <t>サカエチョウ</t>
    </rPh>
    <rPh sb="2" eb="4">
      <t>チク</t>
    </rPh>
    <rPh sb="4" eb="6">
      <t>ゴウケイ</t>
    </rPh>
    <phoneticPr fontId="2"/>
  </si>
  <si>
    <t>本町1丁目</t>
    <rPh sb="0" eb="2">
      <t>ホンマチ</t>
    </rPh>
    <rPh sb="3" eb="5">
      <t>チョウメ</t>
    </rPh>
    <phoneticPr fontId="5"/>
  </si>
  <si>
    <t>本町2丁目</t>
    <rPh sb="0" eb="2">
      <t>ホンマチ</t>
    </rPh>
    <rPh sb="3" eb="5">
      <t>チョウメ</t>
    </rPh>
    <phoneticPr fontId="5"/>
  </si>
  <si>
    <t>本町3丁目</t>
    <rPh sb="0" eb="2">
      <t>ホンマチ</t>
    </rPh>
    <rPh sb="3" eb="5">
      <t>チョウメ</t>
    </rPh>
    <phoneticPr fontId="5"/>
  </si>
  <si>
    <t>本町4丁目</t>
    <rPh sb="0" eb="2">
      <t>ホンマチ</t>
    </rPh>
    <rPh sb="3" eb="5">
      <t>チョウメ</t>
    </rPh>
    <phoneticPr fontId="5"/>
  </si>
  <si>
    <t>矢作</t>
    <phoneticPr fontId="2"/>
  </si>
  <si>
    <t>　①上記の「配布部数」「配布エリア」が御社発注意思と相違ないことをご確認ください。</t>
    <rPh sb="2" eb="4">
      <t>ジョウキ</t>
    </rPh>
    <rPh sb="6" eb="8">
      <t>ハイフ</t>
    </rPh>
    <rPh sb="8" eb="10">
      <t>ブスウ</t>
    </rPh>
    <rPh sb="12" eb="14">
      <t>ハイフ</t>
    </rPh>
    <rPh sb="19" eb="21">
      <t>オンシャ</t>
    </rPh>
    <rPh sb="21" eb="23">
      <t>ハッチュウ</t>
    </rPh>
    <rPh sb="23" eb="25">
      <t>イシ</t>
    </rPh>
    <rPh sb="26" eb="28">
      <t>ソウイ</t>
    </rPh>
    <rPh sb="34" eb="36">
      <t>カクニン</t>
    </rPh>
    <phoneticPr fontId="5"/>
  </si>
  <si>
    <t>　④上記3点が完了致しましたら、本書を下記FAX番号にご返信ください。</t>
    <rPh sb="2" eb="4">
      <t>ジョウキ</t>
    </rPh>
    <rPh sb="5" eb="6">
      <t>テン</t>
    </rPh>
    <rPh sb="7" eb="9">
      <t>カンリョウ</t>
    </rPh>
    <rPh sb="9" eb="10">
      <t>イタ</t>
    </rPh>
    <rPh sb="16" eb="18">
      <t>ホンショ</t>
    </rPh>
    <rPh sb="19" eb="21">
      <t>カキ</t>
    </rPh>
    <rPh sb="24" eb="26">
      <t>バンゴウ</t>
    </rPh>
    <rPh sb="28" eb="30">
      <t>ヘンシン</t>
    </rPh>
    <phoneticPr fontId="5"/>
  </si>
  <si>
    <t xml:space="preserve"> ＊依頼表を送信いただく前に＊</t>
    <rPh sb="2" eb="4">
      <t>イライ</t>
    </rPh>
    <rPh sb="4" eb="5">
      <t>ヒョウ</t>
    </rPh>
    <rPh sb="6" eb="8">
      <t>ソウシン</t>
    </rPh>
    <rPh sb="12" eb="13">
      <t>マエ</t>
    </rPh>
    <phoneticPr fontId="5"/>
  </si>
  <si>
    <t>　※ご不明な点がございましたら、ご返信前にお問い合わせくださいますようお願い申し上げます。</t>
    <rPh sb="3" eb="5">
      <t>フメイ</t>
    </rPh>
    <rPh sb="6" eb="7">
      <t>テン</t>
    </rPh>
    <rPh sb="17" eb="20">
      <t>ヘンシンマエ</t>
    </rPh>
    <rPh sb="22" eb="23">
      <t>ト</t>
    </rPh>
    <rPh sb="24" eb="25">
      <t>ア</t>
    </rPh>
    <rPh sb="36" eb="37">
      <t>ネガ</t>
    </rPh>
    <rPh sb="38" eb="39">
      <t>モウ</t>
    </rPh>
    <rPh sb="40" eb="41">
      <t>ア</t>
    </rPh>
    <phoneticPr fontId="5"/>
  </si>
  <si>
    <t>　③配布規約を今一度ご確認ください。弊社サイトからもご覧になれます。</t>
    <rPh sb="2" eb="4">
      <t>ハイフ</t>
    </rPh>
    <rPh sb="4" eb="6">
      <t>キヤク</t>
    </rPh>
    <rPh sb="7" eb="10">
      <t>イマイチド</t>
    </rPh>
    <rPh sb="11" eb="13">
      <t>カクニン</t>
    </rPh>
    <rPh sb="18" eb="20">
      <t>ヘイシャ</t>
    </rPh>
    <rPh sb="27" eb="28">
      <t>ラン</t>
    </rPh>
    <phoneticPr fontId="5"/>
  </si>
  <si>
    <t>上曽我</t>
    <rPh sb="0" eb="3">
      <t>カミソガ</t>
    </rPh>
    <phoneticPr fontId="5"/>
  </si>
  <si>
    <t>小竹</t>
    <rPh sb="0" eb="2">
      <t>コタケ</t>
    </rPh>
    <phoneticPr fontId="2"/>
  </si>
  <si>
    <t>小八幡</t>
    <rPh sb="0" eb="1">
      <t>コ</t>
    </rPh>
    <rPh sb="1" eb="3">
      <t>ヤワタ</t>
    </rPh>
    <phoneticPr fontId="2"/>
  </si>
  <si>
    <t>桑原</t>
    <rPh sb="0" eb="2">
      <t>クワハラ</t>
    </rPh>
    <phoneticPr fontId="2"/>
  </si>
  <si>
    <t>　 投函禁止物件の増加、新築物件増加などの理由で増減する可能性がございます。</t>
    <rPh sb="2" eb="4">
      <t>トウカン</t>
    </rPh>
    <rPh sb="4" eb="6">
      <t>キンシ</t>
    </rPh>
    <rPh sb="6" eb="8">
      <t>ブッケン</t>
    </rPh>
    <rPh sb="9" eb="11">
      <t>ゾウカ</t>
    </rPh>
    <rPh sb="12" eb="14">
      <t>シンチク</t>
    </rPh>
    <rPh sb="14" eb="16">
      <t>ブッケン</t>
    </rPh>
    <rPh sb="16" eb="18">
      <t>ゾウカ</t>
    </rPh>
    <rPh sb="21" eb="23">
      <t>リユウ</t>
    </rPh>
    <rPh sb="24" eb="26">
      <t>ゾウゲン</t>
    </rPh>
    <rPh sb="28" eb="31">
      <t>カノウセイ</t>
    </rPh>
    <phoneticPr fontId="5"/>
  </si>
  <si>
    <t>※ご依頼時の受注状況により、ご希望の配布期間での配布が困難な場合がございます。</t>
    <rPh sb="2" eb="4">
      <t>イライ</t>
    </rPh>
    <rPh sb="4" eb="5">
      <t>ジ</t>
    </rPh>
    <rPh sb="6" eb="8">
      <t>ジュチュウ</t>
    </rPh>
    <rPh sb="8" eb="10">
      <t>ジョウキョウ</t>
    </rPh>
    <phoneticPr fontId="5"/>
  </si>
  <si>
    <t>配布期間</t>
    <rPh sb="0" eb="4">
      <t>ハイフキカン</t>
    </rPh>
    <phoneticPr fontId="5"/>
  </si>
  <si>
    <t>広告のサイズ</t>
    <rPh sb="0" eb="2">
      <t>コウコク</t>
    </rPh>
    <phoneticPr fontId="5"/>
  </si>
  <si>
    <t>納品予定日</t>
    <rPh sb="0" eb="2">
      <t>ノウヒン</t>
    </rPh>
    <rPh sb="2" eb="5">
      <t>ヨテイビ</t>
    </rPh>
    <phoneticPr fontId="5"/>
  </si>
  <si>
    <t>　　　月　　　日</t>
    <rPh sb="3" eb="4">
      <t>ガツ</t>
    </rPh>
    <rPh sb="7" eb="8">
      <t>ニチ</t>
    </rPh>
    <phoneticPr fontId="5"/>
  </si>
  <si>
    <t>広告納品</t>
    <rPh sb="0" eb="2">
      <t>コウコク</t>
    </rPh>
    <rPh sb="2" eb="4">
      <t>ノウヒン</t>
    </rPh>
    <phoneticPr fontId="5"/>
  </si>
  <si>
    <t>引取　or　直納</t>
    <rPh sb="0" eb="2">
      <t>ヒキト</t>
    </rPh>
    <rPh sb="6" eb="8">
      <t>チョクノウ</t>
    </rPh>
    <phoneticPr fontId="5"/>
  </si>
  <si>
    <t>有　　・　　無</t>
    <rPh sb="0" eb="1">
      <t>ア</t>
    </rPh>
    <rPh sb="6" eb="7">
      <t>ナシ</t>
    </rPh>
    <phoneticPr fontId="5"/>
  </si>
  <si>
    <t>合計依頼枚数</t>
    <rPh sb="0" eb="4">
      <t>ゴウケイイライ</t>
    </rPh>
    <rPh sb="4" eb="6">
      <t>マイスウ</t>
    </rPh>
    <phoneticPr fontId="5"/>
  </si>
  <si>
    <t>　TEL：</t>
    <phoneticPr fontId="5"/>
  </si>
  <si>
    <t>　FAX：</t>
    <phoneticPr fontId="5"/>
  </si>
  <si>
    <t>配布指定</t>
    <rPh sb="0" eb="4">
      <t>ハイフシテイ</t>
    </rPh>
    <phoneticPr fontId="5"/>
  </si>
  <si>
    <t>軒並　・　戸建　・　集合</t>
    <rPh sb="0" eb="2">
      <t>ノキナミ</t>
    </rPh>
    <rPh sb="5" eb="7">
      <t>コダテ</t>
    </rPh>
    <rPh sb="10" eb="12">
      <t>シュウゴウ</t>
    </rPh>
    <phoneticPr fontId="5"/>
  </si>
  <si>
    <t>※一戸建て指定配布…単価+3円</t>
    <rPh sb="1" eb="4">
      <t>イッコダ</t>
    </rPh>
    <rPh sb="5" eb="9">
      <t>シテイハイフ</t>
    </rPh>
    <rPh sb="10" eb="12">
      <t>タンカ</t>
    </rPh>
    <rPh sb="14" eb="15">
      <t>エン</t>
    </rPh>
    <phoneticPr fontId="5"/>
  </si>
  <si>
    <t>※集合住宅指定配布…単価+1.5円</t>
    <rPh sb="1" eb="5">
      <t>シュウゴウジュウタク</t>
    </rPh>
    <rPh sb="5" eb="9">
      <t>シテイハイフ</t>
    </rPh>
    <rPh sb="10" eb="12">
      <t>タンカ</t>
    </rPh>
    <rPh sb="16" eb="17">
      <t>エン</t>
    </rPh>
    <phoneticPr fontId="5"/>
  </si>
  <si>
    <t>（上記は税抜き価格表示です）</t>
    <rPh sb="1" eb="3">
      <t>ジョウキ</t>
    </rPh>
    <rPh sb="4" eb="6">
      <t>ゼイヌ</t>
    </rPh>
    <rPh sb="7" eb="11">
      <t>カカクヒョウジ</t>
    </rPh>
    <phoneticPr fontId="5"/>
  </si>
  <si>
    <t>※価格は税抜価格表示となります。10％課税させていただきます。</t>
    <rPh sb="1" eb="3">
      <t>カカク</t>
    </rPh>
    <rPh sb="4" eb="6">
      <t>ゼイヌ</t>
    </rPh>
    <rPh sb="6" eb="10">
      <t>カカクヒョウジ</t>
    </rPh>
    <rPh sb="19" eb="21">
      <t>カゼイ</t>
    </rPh>
    <phoneticPr fontId="5"/>
  </si>
  <si>
    <t>いずれかに○をつけてください。</t>
    <phoneticPr fontId="5"/>
  </si>
  <si>
    <t>～</t>
    <phoneticPr fontId="5"/>
  </si>
  <si>
    <t>株式会社あおぞらポストの配布規約に同意し、下記の内容の通り発注します。</t>
    <rPh sb="0" eb="4">
      <t>カブシキガイシャ</t>
    </rPh>
    <rPh sb="12" eb="14">
      <t>ハイフ</t>
    </rPh>
    <rPh sb="14" eb="16">
      <t>キヤク</t>
    </rPh>
    <rPh sb="17" eb="19">
      <t>ドウイ</t>
    </rPh>
    <rPh sb="21" eb="23">
      <t>カキ</t>
    </rPh>
    <rPh sb="24" eb="26">
      <t>ナイヨウ</t>
    </rPh>
    <rPh sb="27" eb="28">
      <t>トオ</t>
    </rPh>
    <rPh sb="29" eb="31">
      <t>ハッチュウ</t>
    </rPh>
    <phoneticPr fontId="5"/>
  </si>
  <si>
    <t>TEL：0465-46-6934　FAX：0465-46-6926</t>
    <phoneticPr fontId="5"/>
  </si>
  <si>
    <t>〒250-0852　神奈川県小田原市栢山375-2　栢山レジデンスA棟1階</t>
    <rPh sb="36" eb="37">
      <t>カイ</t>
    </rPh>
    <phoneticPr fontId="5"/>
  </si>
  <si>
    <t>E-mail：info@aozorapost.com</t>
    <phoneticPr fontId="5"/>
  </si>
  <si>
    <t>株式会社あおぞらポスト</t>
    <phoneticPr fontId="5"/>
  </si>
  <si>
    <t>A4以下　・　B4　・　A3
B3　・　特殊</t>
    <rPh sb="2" eb="4">
      <t>イカ</t>
    </rPh>
    <rPh sb="20" eb="22">
      <t>トクシュ</t>
    </rPh>
    <phoneticPr fontId="5"/>
  </si>
  <si>
    <r>
      <t>特別難所地区　</t>
    </r>
    <r>
      <rPr>
        <b/>
        <sz val="20"/>
        <color rgb="FFFF0000"/>
        <rFont val="Meiryo UI"/>
        <family val="3"/>
        <charset val="128"/>
      </rPr>
      <t>配布期間限定エリア</t>
    </r>
    <rPh sb="0" eb="2">
      <t>トクベツ</t>
    </rPh>
    <rPh sb="2" eb="4">
      <t>ナンショ</t>
    </rPh>
    <rPh sb="4" eb="6">
      <t>チク</t>
    </rPh>
    <rPh sb="7" eb="13">
      <t>ハイフキカンゲンテイ</t>
    </rPh>
    <phoneticPr fontId="2"/>
  </si>
  <si>
    <t>※上記以外に、全国への手配も可能です。</t>
    <rPh sb="1" eb="3">
      <t>ジョウキ</t>
    </rPh>
    <rPh sb="3" eb="5">
      <t>イガイ</t>
    </rPh>
    <rPh sb="7" eb="9">
      <t>ゼンコク</t>
    </rPh>
    <rPh sb="11" eb="13">
      <t>テハイ</t>
    </rPh>
    <rPh sb="14" eb="16">
      <t>カノウ</t>
    </rPh>
    <phoneticPr fontId="5"/>
  </si>
  <si>
    <t>小田原市　配布合計枚数</t>
    <rPh sb="0" eb="4">
      <t>オダワラシ</t>
    </rPh>
    <phoneticPr fontId="5"/>
  </si>
  <si>
    <t>発注年月日</t>
    <rPh sb="0" eb="2">
      <t>ハッチュウ</t>
    </rPh>
    <rPh sb="2" eb="5">
      <t>ネンガッピ</t>
    </rPh>
    <phoneticPr fontId="5"/>
  </si>
  <si>
    <t>　御担当者名：</t>
    <phoneticPr fontId="5"/>
  </si>
  <si>
    <t>　御社名：　　　　　　　　　　　　　　　　　　　　　　㊞</t>
    <rPh sb="1" eb="4">
      <t>オンシャメイ</t>
    </rPh>
    <phoneticPr fontId="5"/>
  </si>
  <si>
    <t>　ご住所：</t>
    <rPh sb="2" eb="4">
      <t>ジュウショ</t>
    </rPh>
    <phoneticPr fontId="5"/>
  </si>
  <si>
    <t>　②上記枠内にございます「発注年月日」「御社名」「住所」「御担当者名」欄にご記入いただきご捺印ください。</t>
    <rPh sb="2" eb="4">
      <t>ジョウキ</t>
    </rPh>
    <rPh sb="4" eb="6">
      <t>ワクナイ</t>
    </rPh>
    <rPh sb="13" eb="15">
      <t>ハッチュウ</t>
    </rPh>
    <rPh sb="15" eb="18">
      <t>ネンガッピ</t>
    </rPh>
    <rPh sb="20" eb="21">
      <t>ゴ</t>
    </rPh>
    <rPh sb="21" eb="23">
      <t>シャメイ</t>
    </rPh>
    <rPh sb="25" eb="27">
      <t>ジュウショ</t>
    </rPh>
    <rPh sb="29" eb="33">
      <t>ゴタントウシャ</t>
    </rPh>
    <rPh sb="33" eb="34">
      <t>メイ</t>
    </rPh>
    <rPh sb="35" eb="36">
      <t>ラン</t>
    </rPh>
    <rPh sb="38" eb="40">
      <t>キニュウ</t>
    </rPh>
    <rPh sb="45" eb="47">
      <t>ナツイン</t>
    </rPh>
    <phoneticPr fontId="5"/>
  </si>
  <si>
    <t>通常エリア部数</t>
    <rPh sb="0" eb="2">
      <t>ツウジョウ</t>
    </rPh>
    <rPh sb="5" eb="7">
      <t>ブスウ</t>
    </rPh>
    <phoneticPr fontId="5"/>
  </si>
  <si>
    <t>難所エリア部数</t>
    <rPh sb="0" eb="2">
      <t>ナンショ</t>
    </rPh>
    <rPh sb="5" eb="7">
      <t>ブスウ</t>
    </rPh>
    <phoneticPr fontId="5"/>
  </si>
  <si>
    <r>
      <t>特別難所エリア①部数</t>
    </r>
    <r>
      <rPr>
        <sz val="12"/>
        <color theme="1"/>
        <rFont val="Meiryo UI"/>
        <family val="3"/>
        <charset val="128"/>
      </rPr>
      <t>(10円)</t>
    </r>
    <rPh sb="0" eb="2">
      <t>トクベツ</t>
    </rPh>
    <rPh sb="2" eb="4">
      <t>ナンショ</t>
    </rPh>
    <rPh sb="8" eb="10">
      <t>ブスウ</t>
    </rPh>
    <rPh sb="13" eb="14">
      <t>エン</t>
    </rPh>
    <phoneticPr fontId="5"/>
  </si>
  <si>
    <t>(自動計算）</t>
    <rPh sb="1" eb="5">
      <t>ジドウケイサン</t>
    </rPh>
    <phoneticPr fontId="5"/>
  </si>
  <si>
    <t>折り加工のご依頼（+1円）</t>
    <rPh sb="0" eb="1">
      <t>オ</t>
    </rPh>
    <rPh sb="2" eb="4">
      <t>カコウ</t>
    </rPh>
    <rPh sb="6" eb="8">
      <t>イライ</t>
    </rPh>
    <rPh sb="11" eb="12">
      <t>エン</t>
    </rPh>
    <phoneticPr fontId="5"/>
  </si>
  <si>
    <r>
      <rPr>
        <b/>
        <sz val="22"/>
        <color rgb="FF000000"/>
        <rFont val="Meiryo UI"/>
        <family val="3"/>
        <charset val="128"/>
      </rPr>
      <t>小田原市内エリア 配布申込書・部数表</t>
    </r>
    <r>
      <rPr>
        <sz val="22"/>
        <color indexed="8"/>
        <rFont val="Meiryo UI"/>
        <family val="3"/>
        <charset val="128"/>
      </rPr>
      <t>(</t>
    </r>
    <r>
      <rPr>
        <sz val="22"/>
        <color rgb="FFFF0000"/>
        <rFont val="Meiryo UI"/>
        <family val="3"/>
        <charset val="128"/>
      </rPr>
      <t>赤字は難所地域</t>
    </r>
    <r>
      <rPr>
        <sz val="22"/>
        <color indexed="8"/>
        <rFont val="Meiryo UI"/>
        <family val="3"/>
        <charset val="128"/>
      </rPr>
      <t xml:space="preserve">) 　A4サイズ以内の単価(税別) </t>
    </r>
    <r>
      <rPr>
        <b/>
        <sz val="16"/>
        <color rgb="FFFF0000"/>
        <rFont val="Meiryo UI"/>
        <family val="3"/>
        <charset val="128"/>
      </rPr>
      <t>※灰色の部分は自動計算となります</t>
    </r>
    <rPh sb="0" eb="5">
      <t>オダワラシナイ</t>
    </rPh>
    <rPh sb="13" eb="14">
      <t>ショ</t>
    </rPh>
    <rPh sb="15" eb="18">
      <t>ブスウヒョウ</t>
    </rPh>
    <rPh sb="19" eb="21">
      <t>アカジ</t>
    </rPh>
    <rPh sb="22" eb="24">
      <t>ナンショ</t>
    </rPh>
    <rPh sb="24" eb="26">
      <t>チイキ</t>
    </rPh>
    <rPh sb="34" eb="36">
      <t>イナイ</t>
    </rPh>
    <rPh sb="37" eb="39">
      <t>タンカ</t>
    </rPh>
    <rPh sb="40" eb="42">
      <t>ゼイベツ</t>
    </rPh>
    <rPh sb="45" eb="47">
      <t>ハイイロ</t>
    </rPh>
    <rPh sb="48" eb="50">
      <t>ブブン</t>
    </rPh>
    <rPh sb="51" eb="53">
      <t>ジドウ</t>
    </rPh>
    <rPh sb="53" eb="55">
      <t>ケイサン</t>
    </rPh>
    <phoneticPr fontId="5"/>
  </si>
  <si>
    <r>
      <t>特別難所エリア②部数</t>
    </r>
    <r>
      <rPr>
        <sz val="12"/>
        <color theme="1"/>
        <rFont val="Meiryo UI"/>
        <family val="3"/>
        <charset val="128"/>
      </rPr>
      <t>(25円)</t>
    </r>
    <rPh sb="0" eb="2">
      <t>トクベツ</t>
    </rPh>
    <rPh sb="2" eb="4">
      <t>ナンショ</t>
    </rPh>
    <rPh sb="8" eb="10">
      <t>ブスウ</t>
    </rPh>
    <rPh sb="13" eb="14">
      <t>エン</t>
    </rPh>
    <phoneticPr fontId="5"/>
  </si>
  <si>
    <t>2024年　　　　月　　　　日</t>
    <phoneticPr fontId="5"/>
  </si>
  <si>
    <t>※配布部数は目安です。（弊社では地域毎の世帯数の7～9割の数字としております）</t>
    <rPh sb="1" eb="3">
      <t>ハイフ</t>
    </rPh>
    <rPh sb="3" eb="5">
      <t>ブスウ</t>
    </rPh>
    <rPh sb="6" eb="8">
      <t>メヤス</t>
    </rPh>
    <rPh sb="12" eb="14">
      <t>ヘイシャ</t>
    </rPh>
    <rPh sb="16" eb="18">
      <t>チイキ</t>
    </rPh>
    <rPh sb="18" eb="19">
      <t>ゴト</t>
    </rPh>
    <rPh sb="20" eb="23">
      <t>セタイスウ</t>
    </rPh>
    <rPh sb="27" eb="28">
      <t>ワリ</t>
    </rPh>
    <rPh sb="29" eb="31">
      <t>スウジ</t>
    </rPh>
    <phoneticPr fontId="5"/>
  </si>
  <si>
    <t>2024.09～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</si>
</sst>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22"/>
      <color indexed="8"/>
      <name val="Meiryo UI"/>
      <family val="3"/>
      <charset val="128"/>
    </font>
    <font>
      <sz val="20"/>
      <color indexed="8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2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20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>
      <alignment vertical="center"/>
    </xf>
    <xf numFmtId="38" fontId="10" fillId="0" borderId="1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0" xfId="1" applyNumberFormat="1" applyFont="1" applyFill="1" applyBorder="1" applyAlignment="1">
      <alignment vertical="center" shrinkToFit="1"/>
    </xf>
    <xf numFmtId="38" fontId="10" fillId="0" borderId="28" xfId="1" applyFont="1" applyFill="1" applyBorder="1" applyAlignment="1">
      <alignment vertical="center" shrinkToFit="1"/>
    </xf>
    <xf numFmtId="38" fontId="10" fillId="4" borderId="6" xfId="1" applyFont="1" applyFill="1" applyBorder="1" applyAlignment="1">
      <alignment vertical="center" shrinkToFit="1"/>
    </xf>
    <xf numFmtId="38" fontId="16" fillId="4" borderId="6" xfId="1" applyFont="1" applyFill="1" applyBorder="1" applyAlignment="1">
      <alignment vertical="center" shrinkToFit="1"/>
    </xf>
    <xf numFmtId="38" fontId="8" fillId="4" borderId="6" xfId="0" applyNumberFormat="1" applyFont="1" applyFill="1" applyBorder="1" applyAlignment="1">
      <alignment vertical="center" shrinkToFit="1"/>
    </xf>
    <xf numFmtId="38" fontId="9" fillId="4" borderId="6" xfId="0" applyNumberFormat="1" applyFont="1" applyFill="1" applyBorder="1" applyAlignment="1">
      <alignment vertical="center" shrinkToFit="1"/>
    </xf>
    <xf numFmtId="38" fontId="9" fillId="4" borderId="7" xfId="0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8" xfId="1" applyNumberFormat="1" applyFont="1" applyFill="1" applyBorder="1" applyAlignment="1">
      <alignment vertical="center" shrinkToFit="1"/>
    </xf>
    <xf numFmtId="0" fontId="14" fillId="0" borderId="30" xfId="1" applyNumberFormat="1" applyFont="1" applyFill="1" applyBorder="1" applyAlignment="1">
      <alignment vertical="center" shrinkToFit="1"/>
    </xf>
    <xf numFmtId="0" fontId="21" fillId="0" borderId="20" xfId="0" applyFont="1" applyBorder="1" applyAlignment="1">
      <alignment horizontal="center" vertical="center" shrinkToFit="1"/>
    </xf>
    <xf numFmtId="38" fontId="22" fillId="0" borderId="1" xfId="1" applyFont="1" applyBorder="1" applyAlignment="1">
      <alignment vertical="center" shrinkToFit="1"/>
    </xf>
    <xf numFmtId="38" fontId="22" fillId="0" borderId="2" xfId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0" xfId="0" applyNumberFormat="1" applyFont="1" applyAlignment="1">
      <alignment vertical="center" shrinkToFit="1"/>
    </xf>
    <xf numFmtId="0" fontId="11" fillId="0" borderId="0" xfId="0" applyFont="1">
      <alignment vertical="center"/>
    </xf>
    <xf numFmtId="0" fontId="21" fillId="0" borderId="3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9" fillId="0" borderId="23" xfId="0" applyFont="1" applyBorder="1" applyAlignment="1">
      <alignment vertical="center" shrinkToFit="1"/>
    </xf>
    <xf numFmtId="38" fontId="9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38" fontId="22" fillId="0" borderId="0" xfId="1" applyFont="1" applyFill="1" applyBorder="1" applyAlignment="1">
      <alignment vertical="center" shrinkToFit="1"/>
    </xf>
    <xf numFmtId="0" fontId="14" fillId="0" borderId="0" xfId="1" applyNumberFormat="1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7" fillId="0" borderId="21" xfId="0" applyFont="1" applyBorder="1">
      <alignment vertical="center"/>
    </xf>
    <xf numFmtId="38" fontId="21" fillId="6" borderId="33" xfId="0" applyNumberFormat="1" applyFont="1" applyFill="1" applyBorder="1" applyAlignment="1">
      <alignment vertical="center" shrinkToFit="1"/>
    </xf>
    <xf numFmtId="38" fontId="21" fillId="6" borderId="6" xfId="0" applyNumberFormat="1" applyFont="1" applyFill="1" applyBorder="1" applyAlignment="1">
      <alignment vertical="center" shrinkToFit="1"/>
    </xf>
    <xf numFmtId="38" fontId="23" fillId="6" borderId="6" xfId="0" applyNumberFormat="1" applyFont="1" applyFill="1" applyBorder="1" applyAlignment="1">
      <alignment vertical="center" shrinkToFit="1"/>
    </xf>
    <xf numFmtId="38" fontId="11" fillId="0" borderId="0" xfId="0" applyNumberFormat="1" applyFont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38" fontId="13" fillId="6" borderId="1" xfId="0" applyNumberFormat="1" applyFont="1" applyFill="1" applyBorder="1">
      <alignment vertical="center"/>
    </xf>
    <xf numFmtId="38" fontId="22" fillId="0" borderId="1" xfId="1" applyFont="1" applyFill="1" applyBorder="1" applyAlignment="1">
      <alignment vertical="center" shrinkToFit="1"/>
    </xf>
    <xf numFmtId="38" fontId="22" fillId="0" borderId="3" xfId="1" applyFont="1" applyFill="1" applyBorder="1" applyAlignment="1">
      <alignment vertical="center" shrinkToFit="1"/>
    </xf>
    <xf numFmtId="38" fontId="22" fillId="0" borderId="2" xfId="1" applyFont="1" applyFill="1" applyBorder="1" applyAlignment="1">
      <alignment vertical="center" shrinkToFit="1"/>
    </xf>
    <xf numFmtId="38" fontId="10" fillId="0" borderId="42" xfId="1" applyFont="1" applyFill="1" applyBorder="1" applyAlignment="1">
      <alignment vertical="center" shrinkToFit="1"/>
    </xf>
    <xf numFmtId="38" fontId="22" fillId="0" borderId="43" xfId="1" applyFont="1" applyFill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38" fontId="10" fillId="0" borderId="47" xfId="1" applyFont="1" applyFill="1" applyBorder="1" applyAlignment="1">
      <alignment vertical="center" shrinkToFit="1"/>
    </xf>
    <xf numFmtId="38" fontId="22" fillId="0" borderId="48" xfId="1" applyFont="1" applyFill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38" fontId="22" fillId="0" borderId="47" xfId="1" applyFont="1" applyFill="1" applyBorder="1" applyAlignment="1">
      <alignment vertical="center" shrinkToFit="1"/>
    </xf>
    <xf numFmtId="38" fontId="10" fillId="0" borderId="52" xfId="1" applyFont="1" applyFill="1" applyBorder="1" applyAlignment="1">
      <alignment vertical="center" shrinkToFit="1"/>
    </xf>
    <xf numFmtId="38" fontId="22" fillId="0" borderId="52" xfId="1" applyFont="1" applyFill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38" fontId="22" fillId="0" borderId="42" xfId="1" applyFont="1" applyFill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38" fontId="10" fillId="0" borderId="44" xfId="1" applyFont="1" applyFill="1" applyBorder="1" applyAlignment="1">
      <alignment vertical="center" shrinkToFit="1"/>
    </xf>
    <xf numFmtId="38" fontId="10" fillId="0" borderId="49" xfId="1" applyFont="1" applyFill="1" applyBorder="1" applyAlignment="1">
      <alignment vertical="center" shrinkToFit="1"/>
    </xf>
    <xf numFmtId="38" fontId="10" fillId="0" borderId="53" xfId="1" applyFont="1" applyFill="1" applyBorder="1" applyAlignment="1">
      <alignment vertical="center" shrinkToFit="1"/>
    </xf>
    <xf numFmtId="0" fontId="10" fillId="0" borderId="53" xfId="1" applyNumberFormat="1" applyFont="1" applyFill="1" applyBorder="1" applyAlignment="1">
      <alignment vertical="center" shrinkToFit="1"/>
    </xf>
    <xf numFmtId="0" fontId="10" fillId="0" borderId="44" xfId="1" applyNumberFormat="1" applyFont="1" applyFill="1" applyBorder="1" applyAlignment="1">
      <alignment vertical="center" shrinkToFit="1"/>
    </xf>
    <xf numFmtId="0" fontId="10" fillId="0" borderId="49" xfId="1" applyNumberFormat="1" applyFont="1" applyFill="1" applyBorder="1" applyAlignment="1">
      <alignment vertical="center" shrinkToFit="1"/>
    </xf>
    <xf numFmtId="0" fontId="18" fillId="0" borderId="1" xfId="0" applyFont="1" applyBorder="1">
      <alignment vertical="center"/>
    </xf>
    <xf numFmtId="0" fontId="11" fillId="0" borderId="28" xfId="0" applyFont="1" applyBorder="1">
      <alignment vertical="center"/>
    </xf>
    <xf numFmtId="0" fontId="10" fillId="0" borderId="28" xfId="1" applyNumberFormat="1" applyFont="1" applyFill="1" applyBorder="1" applyAlignment="1">
      <alignment vertical="center" shrinkToFit="1"/>
    </xf>
    <xf numFmtId="0" fontId="14" fillId="0" borderId="44" xfId="1" applyNumberFormat="1" applyFont="1" applyFill="1" applyBorder="1" applyAlignment="1">
      <alignment vertical="center" shrinkToFit="1"/>
    </xf>
    <xf numFmtId="0" fontId="14" fillId="0" borderId="49" xfId="1" applyNumberFormat="1" applyFont="1" applyFill="1" applyBorder="1" applyAlignment="1">
      <alignment vertical="center" shrinkToFit="1"/>
    </xf>
    <xf numFmtId="0" fontId="14" fillId="0" borderId="53" xfId="1" applyNumberFormat="1" applyFont="1" applyFill="1" applyBorder="1" applyAlignment="1">
      <alignment vertical="center" shrinkToFit="1"/>
    </xf>
    <xf numFmtId="38" fontId="10" fillId="0" borderId="12" xfId="1" applyFont="1" applyFill="1" applyBorder="1" applyAlignment="1">
      <alignment vertical="center" shrinkToFit="1"/>
    </xf>
    <xf numFmtId="38" fontId="22" fillId="0" borderId="12" xfId="1" applyFont="1" applyFill="1" applyBorder="1" applyAlignment="1">
      <alignment vertical="center" shrinkToFit="1"/>
    </xf>
    <xf numFmtId="0" fontId="14" fillId="0" borderId="13" xfId="1" applyNumberFormat="1" applyFont="1" applyFill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18" fillId="4" borderId="12" xfId="0" applyNumberFormat="1" applyFont="1" applyFill="1" applyBorder="1" applyAlignment="1">
      <alignment horizontal="center" vertical="center"/>
    </xf>
    <xf numFmtId="38" fontId="18" fillId="4" borderId="13" xfId="0" applyNumberFormat="1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38" fontId="18" fillId="4" borderId="39" xfId="0" applyNumberFormat="1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0" xfId="0" applyFont="1">
      <alignment vertical="center"/>
    </xf>
    <xf numFmtId="0" fontId="13" fillId="0" borderId="24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17" fillId="0" borderId="2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38" fontId="26" fillId="6" borderId="27" xfId="0" applyNumberFormat="1" applyFont="1" applyFill="1" applyBorder="1" applyAlignment="1">
      <alignment horizontal="center" vertical="center"/>
    </xf>
    <xf numFmtId="38" fontId="26" fillId="6" borderId="37" xfId="0" applyNumberFormat="1" applyFont="1" applyFill="1" applyBorder="1" applyAlignment="1">
      <alignment horizontal="center" vertical="center"/>
    </xf>
    <xf numFmtId="38" fontId="26" fillId="6" borderId="65" xfId="0" applyNumberFormat="1" applyFont="1" applyFill="1" applyBorder="1" applyAlignment="1">
      <alignment horizontal="center" vertical="center"/>
    </xf>
    <xf numFmtId="38" fontId="26" fillId="6" borderId="17" xfId="0" applyNumberFormat="1" applyFont="1" applyFill="1" applyBorder="1" applyAlignment="1">
      <alignment horizontal="center" vertical="center"/>
    </xf>
    <xf numFmtId="38" fontId="26" fillId="6" borderId="19" xfId="0" applyNumberFormat="1" applyFont="1" applyFill="1" applyBorder="1" applyAlignment="1">
      <alignment horizontal="center" vertical="center"/>
    </xf>
    <xf numFmtId="38" fontId="26" fillId="6" borderId="18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14" fillId="0" borderId="50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38" fontId="14" fillId="0" borderId="34" xfId="1" applyFont="1" applyFill="1" applyBorder="1" applyAlignment="1">
      <alignment horizontal="left" vertical="center" shrinkToFit="1"/>
    </xf>
    <xf numFmtId="38" fontId="14" fillId="0" borderId="25" xfId="1" applyFont="1" applyFill="1" applyBorder="1" applyAlignment="1">
      <alignment horizontal="left" vertical="center" shrinkToFit="1"/>
    </xf>
    <xf numFmtId="0" fontId="21" fillId="4" borderId="8" xfId="0" applyFont="1" applyFill="1" applyBorder="1" applyAlignment="1">
      <alignment horizontal="left" vertical="center" shrinkToFit="1"/>
    </xf>
    <xf numFmtId="0" fontId="21" fillId="4" borderId="9" xfId="0" applyFont="1" applyFill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56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38" fontId="10" fillId="0" borderId="40" xfId="1" applyFont="1" applyFill="1" applyBorder="1" applyAlignment="1">
      <alignment horizontal="left" vertical="center" shrinkToFit="1"/>
    </xf>
    <xf numFmtId="38" fontId="10" fillId="0" borderId="41" xfId="1" applyFont="1" applyFill="1" applyBorder="1" applyAlignment="1">
      <alignment horizontal="left" vertical="center" shrinkToFit="1"/>
    </xf>
    <xf numFmtId="0" fontId="9" fillId="0" borderId="56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55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21" fillId="3" borderId="8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59" xfId="0" applyFont="1" applyFill="1" applyBorder="1" applyAlignment="1">
      <alignment horizontal="center" vertical="center" shrinkToFit="1"/>
    </xf>
    <xf numFmtId="0" fontId="9" fillId="5" borderId="58" xfId="0" applyFont="1" applyFill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60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center" vertical="center" wrapText="1" shrinkToFit="1"/>
    </xf>
    <xf numFmtId="0" fontId="11" fillId="5" borderId="57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38" fontId="18" fillId="3" borderId="57" xfId="0" applyNumberFormat="1" applyFont="1" applyFill="1" applyBorder="1" applyAlignment="1">
      <alignment horizontal="center" vertical="center"/>
    </xf>
    <xf numFmtId="38" fontId="18" fillId="3" borderId="59" xfId="0" applyNumberFormat="1" applyFont="1" applyFill="1" applyBorder="1" applyAlignment="1">
      <alignment horizontal="center" vertical="center"/>
    </xf>
    <xf numFmtId="38" fontId="18" fillId="3" borderId="58" xfId="0" applyNumberFormat="1" applyFont="1" applyFill="1" applyBorder="1" applyAlignment="1">
      <alignment horizontal="center" vertical="center"/>
    </xf>
    <xf numFmtId="0" fontId="13" fillId="6" borderId="1" xfId="0" applyFont="1" applyFill="1" applyBorder="1">
      <alignment vertical="center"/>
    </xf>
  </cellXfs>
  <cellStyles count="6">
    <cellStyle name="桁区切り" xfId="1" builtinId="6"/>
    <cellStyle name="桁区切り 3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5" xr:uid="{6CB6663B-3FFB-4F70-92A4-2D6C867C1D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9D84-8DAE-4123-9484-9C9F870A330D}">
  <sheetPr>
    <tabColor theme="9" tint="-0.249977111117893"/>
    <pageSetUpPr fitToPage="1"/>
  </sheetPr>
  <dimension ref="A1:AH60"/>
  <sheetViews>
    <sheetView showZeros="0" tabSelected="1" topLeftCell="A28" zoomScale="55" zoomScaleNormal="55" zoomScaleSheetLayoutView="55" workbookViewId="0">
      <selection activeCell="E45" sqref="E45"/>
    </sheetView>
  </sheetViews>
  <sheetFormatPr defaultRowHeight="15" x14ac:dyDescent="0.2"/>
  <cols>
    <col min="1" max="1" width="5.44140625" style="1" customWidth="1"/>
    <col min="2" max="2" width="20.6640625" style="1" customWidth="1"/>
    <col min="3" max="6" width="11.88671875" style="1" customWidth="1"/>
    <col min="7" max="7" width="8.109375" style="1" customWidth="1"/>
    <col min="8" max="8" width="3.6640625" style="1" customWidth="1"/>
    <col min="9" max="9" width="5.44140625" style="1" customWidth="1"/>
    <col min="10" max="10" width="20.6640625" style="1" customWidth="1"/>
    <col min="11" max="14" width="11.88671875" style="1" customWidth="1"/>
    <col min="15" max="15" width="8.109375" style="1" customWidth="1"/>
    <col min="16" max="16" width="3.6640625" style="1" customWidth="1"/>
    <col min="17" max="17" width="5.33203125" style="1" customWidth="1"/>
    <col min="18" max="18" width="25.44140625" style="1" customWidth="1"/>
    <col min="19" max="22" width="11.88671875" style="1" customWidth="1"/>
    <col min="23" max="23" width="8.109375" style="1" customWidth="1"/>
    <col min="24" max="24" width="3.6640625" style="1" customWidth="1"/>
    <col min="25" max="27" width="11.33203125" style="1" customWidth="1"/>
    <col min="28" max="28" width="11.21875" customWidth="1"/>
  </cols>
  <sheetData>
    <row r="1" spans="1:28" ht="29.25" customHeight="1" x14ac:dyDescent="0.2">
      <c r="A1" s="29" t="s">
        <v>164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30"/>
      <c r="Z1" s="30"/>
      <c r="AA1" s="30"/>
    </row>
    <row r="2" spans="1:28" ht="24.9" customHeight="1" thickBot="1" x14ac:dyDescent="0.25">
      <c r="AA2" s="210" t="s">
        <v>168</v>
      </c>
      <c r="AB2" s="210"/>
    </row>
    <row r="3" spans="1:28" ht="24.9" customHeight="1" thickBot="1" x14ac:dyDescent="0.25">
      <c r="A3" s="174" t="s">
        <v>5</v>
      </c>
      <c r="B3" s="175"/>
      <c r="C3" s="175"/>
      <c r="D3" s="175"/>
      <c r="E3" s="175"/>
      <c r="F3" s="175"/>
      <c r="G3" s="176"/>
      <c r="H3" s="28"/>
      <c r="I3" s="174" t="s">
        <v>6</v>
      </c>
      <c r="J3" s="175"/>
      <c r="K3" s="175"/>
      <c r="L3" s="175"/>
      <c r="M3" s="175"/>
      <c r="N3" s="175"/>
      <c r="O3" s="176"/>
      <c r="P3" s="28"/>
      <c r="Q3" s="174" t="s">
        <v>7</v>
      </c>
      <c r="R3" s="175"/>
      <c r="S3" s="175"/>
      <c r="T3" s="175"/>
      <c r="U3" s="175"/>
      <c r="V3" s="175"/>
      <c r="W3" s="176"/>
      <c r="X3" s="6"/>
      <c r="Y3" s="204" t="s">
        <v>127</v>
      </c>
      <c r="Z3" s="205"/>
      <c r="AA3" s="205"/>
      <c r="AB3" s="206"/>
    </row>
    <row r="4" spans="1:28" ht="24.9" customHeight="1" x14ac:dyDescent="0.2">
      <c r="A4" s="177" t="s">
        <v>0</v>
      </c>
      <c r="B4" s="178"/>
      <c r="C4" s="26" t="s">
        <v>1</v>
      </c>
      <c r="D4" s="26" t="s">
        <v>2</v>
      </c>
      <c r="E4" s="26" t="s">
        <v>3</v>
      </c>
      <c r="F4" s="19" t="s">
        <v>4</v>
      </c>
      <c r="G4" s="25" t="s">
        <v>43</v>
      </c>
      <c r="H4" s="4"/>
      <c r="I4" s="177" t="s">
        <v>0</v>
      </c>
      <c r="J4" s="178"/>
      <c r="K4" s="26" t="s">
        <v>1</v>
      </c>
      <c r="L4" s="26" t="s">
        <v>2</v>
      </c>
      <c r="M4" s="26" t="s">
        <v>3</v>
      </c>
      <c r="N4" s="19" t="s">
        <v>4</v>
      </c>
      <c r="O4" s="25" t="s">
        <v>43</v>
      </c>
      <c r="P4" s="4"/>
      <c r="Q4" s="177" t="s">
        <v>0</v>
      </c>
      <c r="R4" s="178"/>
      <c r="S4" s="26" t="s">
        <v>1</v>
      </c>
      <c r="T4" s="26" t="s">
        <v>2</v>
      </c>
      <c r="U4" s="26" t="s">
        <v>3</v>
      </c>
      <c r="V4" s="19" t="s">
        <v>4</v>
      </c>
      <c r="W4" s="25" t="s">
        <v>43</v>
      </c>
      <c r="X4" s="6"/>
      <c r="Y4" s="179" t="s">
        <v>144</v>
      </c>
      <c r="Z4" s="180"/>
      <c r="AA4" s="180"/>
      <c r="AB4" s="181"/>
    </row>
    <row r="5" spans="1:28" ht="24.9" customHeight="1" thickBot="1" x14ac:dyDescent="0.25">
      <c r="A5" s="166" t="s">
        <v>8</v>
      </c>
      <c r="B5" s="167"/>
      <c r="C5" s="54">
        <f t="shared" ref="C5:C37" si="0">SUM(D5:E5)</f>
        <v>360</v>
      </c>
      <c r="D5" s="54">
        <v>70</v>
      </c>
      <c r="E5" s="54">
        <v>290</v>
      </c>
      <c r="F5" s="55"/>
      <c r="G5" s="56">
        <v>5</v>
      </c>
      <c r="H5" s="6"/>
      <c r="I5" s="172" t="s">
        <v>44</v>
      </c>
      <c r="J5" s="173"/>
      <c r="K5" s="2">
        <f t="shared" ref="K5:K31" si="1">SUM(L5:M5)</f>
        <v>570</v>
      </c>
      <c r="L5" s="2">
        <v>380</v>
      </c>
      <c r="M5" s="2">
        <v>190</v>
      </c>
      <c r="N5" s="51"/>
      <c r="O5" s="82">
        <v>5</v>
      </c>
      <c r="P5" s="6"/>
      <c r="Q5" s="146" t="s">
        <v>80</v>
      </c>
      <c r="R5" s="147"/>
      <c r="S5" s="2">
        <f t="shared" ref="S5:S17" si="2">SUM(T5:U5)</f>
        <v>2740</v>
      </c>
      <c r="T5" s="2">
        <v>1340</v>
      </c>
      <c r="U5" s="2">
        <v>1400</v>
      </c>
      <c r="V5" s="52"/>
      <c r="W5" s="9">
        <v>5</v>
      </c>
      <c r="X5" s="6"/>
      <c r="Y5" s="182"/>
      <c r="Z5" s="183"/>
      <c r="AA5" s="183"/>
      <c r="AB5" s="184"/>
    </row>
    <row r="6" spans="1:28" ht="24.9" customHeight="1" x14ac:dyDescent="0.2">
      <c r="A6" s="132" t="s">
        <v>9</v>
      </c>
      <c r="B6" s="133"/>
      <c r="C6" s="57">
        <f t="shared" si="0"/>
        <v>250</v>
      </c>
      <c r="D6" s="57">
        <v>60</v>
      </c>
      <c r="E6" s="57">
        <v>190</v>
      </c>
      <c r="F6" s="58"/>
      <c r="G6" s="59">
        <v>5</v>
      </c>
      <c r="H6" s="6"/>
      <c r="I6" s="172" t="s">
        <v>45</v>
      </c>
      <c r="J6" s="173"/>
      <c r="K6" s="2">
        <f t="shared" si="1"/>
        <v>1550</v>
      </c>
      <c r="L6" s="2">
        <v>970</v>
      </c>
      <c r="M6" s="2">
        <v>580</v>
      </c>
      <c r="N6" s="51"/>
      <c r="O6" s="82">
        <v>5</v>
      </c>
      <c r="P6" s="6"/>
      <c r="Q6" s="146" t="s">
        <v>81</v>
      </c>
      <c r="R6" s="147"/>
      <c r="S6" s="2">
        <f t="shared" si="2"/>
        <v>690</v>
      </c>
      <c r="T6" s="2">
        <v>420</v>
      </c>
      <c r="U6" s="2">
        <v>270</v>
      </c>
      <c r="V6" s="52"/>
      <c r="W6" s="9">
        <v>5</v>
      </c>
      <c r="X6" s="31"/>
      <c r="Y6" s="185" t="s">
        <v>128</v>
      </c>
      <c r="Z6" s="186"/>
      <c r="AA6" s="186"/>
      <c r="AB6" s="187"/>
    </row>
    <row r="7" spans="1:28" ht="24.9" customHeight="1" x14ac:dyDescent="0.2">
      <c r="A7" s="132" t="s">
        <v>10</v>
      </c>
      <c r="B7" s="133"/>
      <c r="C7" s="57">
        <f t="shared" si="0"/>
        <v>330</v>
      </c>
      <c r="D7" s="57">
        <v>140</v>
      </c>
      <c r="E7" s="57">
        <v>190</v>
      </c>
      <c r="F7" s="60"/>
      <c r="G7" s="59">
        <v>5</v>
      </c>
      <c r="H7" s="6"/>
      <c r="I7" s="172" t="s">
        <v>115</v>
      </c>
      <c r="J7" s="173"/>
      <c r="K7" s="2">
        <f t="shared" si="1"/>
        <v>670</v>
      </c>
      <c r="L7" s="2">
        <v>380</v>
      </c>
      <c r="M7" s="2">
        <v>290</v>
      </c>
      <c r="N7" s="51"/>
      <c r="O7" s="82">
        <v>5</v>
      </c>
      <c r="P7" s="6"/>
      <c r="Q7" s="146" t="s">
        <v>82</v>
      </c>
      <c r="R7" s="147"/>
      <c r="S7" s="2">
        <f t="shared" si="2"/>
        <v>2420</v>
      </c>
      <c r="T7" s="2">
        <v>1400</v>
      </c>
      <c r="U7" s="2">
        <v>1020</v>
      </c>
      <c r="V7" s="51"/>
      <c r="W7" s="9">
        <v>5</v>
      </c>
      <c r="X7" s="31"/>
      <c r="Y7" s="195" t="s">
        <v>150</v>
      </c>
      <c r="Z7" s="196"/>
      <c r="AA7" s="196"/>
      <c r="AB7" s="197"/>
    </row>
    <row r="8" spans="1:28" ht="24.9" customHeight="1" x14ac:dyDescent="0.2">
      <c r="A8" s="144" t="s">
        <v>11</v>
      </c>
      <c r="B8" s="145"/>
      <c r="C8" s="61">
        <f t="shared" si="0"/>
        <v>290</v>
      </c>
      <c r="D8" s="61">
        <v>140</v>
      </c>
      <c r="E8" s="61">
        <v>150</v>
      </c>
      <c r="F8" s="62"/>
      <c r="G8" s="63">
        <v>5</v>
      </c>
      <c r="H8" s="6"/>
      <c r="I8" s="172" t="s">
        <v>46</v>
      </c>
      <c r="J8" s="173"/>
      <c r="K8" s="2">
        <f t="shared" si="1"/>
        <v>1900</v>
      </c>
      <c r="L8" s="2">
        <v>1230</v>
      </c>
      <c r="M8" s="2">
        <v>670</v>
      </c>
      <c r="N8" s="51"/>
      <c r="O8" s="82">
        <v>5</v>
      </c>
      <c r="P8" s="6"/>
      <c r="Q8" s="146" t="s">
        <v>83</v>
      </c>
      <c r="R8" s="147"/>
      <c r="S8" s="2">
        <f t="shared" si="2"/>
        <v>2480</v>
      </c>
      <c r="T8" s="2">
        <v>1530</v>
      </c>
      <c r="U8" s="2">
        <v>950</v>
      </c>
      <c r="V8" s="51"/>
      <c r="W8" s="9">
        <v>5</v>
      </c>
      <c r="X8" s="31"/>
      <c r="Y8" s="198"/>
      <c r="Z8" s="199"/>
      <c r="AA8" s="199"/>
      <c r="AB8" s="200"/>
    </row>
    <row r="9" spans="1:28" ht="24.9" customHeight="1" x14ac:dyDescent="0.2">
      <c r="A9" s="166" t="s">
        <v>12</v>
      </c>
      <c r="B9" s="167"/>
      <c r="C9" s="54">
        <f t="shared" si="0"/>
        <v>330</v>
      </c>
      <c r="D9" s="54">
        <v>130</v>
      </c>
      <c r="E9" s="54">
        <v>200</v>
      </c>
      <c r="F9" s="64"/>
      <c r="G9" s="56">
        <v>5</v>
      </c>
      <c r="H9" s="6"/>
      <c r="I9" s="170" t="s">
        <v>47</v>
      </c>
      <c r="J9" s="171"/>
      <c r="K9" s="54">
        <f t="shared" si="1"/>
        <v>360</v>
      </c>
      <c r="L9" s="54">
        <v>280</v>
      </c>
      <c r="M9" s="54">
        <v>80</v>
      </c>
      <c r="N9" s="64"/>
      <c r="O9" s="56">
        <v>5</v>
      </c>
      <c r="P9" s="6"/>
      <c r="Q9" s="146" t="s">
        <v>84</v>
      </c>
      <c r="R9" s="147"/>
      <c r="S9" s="2">
        <f t="shared" si="2"/>
        <v>770</v>
      </c>
      <c r="T9" s="2">
        <v>480</v>
      </c>
      <c r="U9" s="2">
        <v>290</v>
      </c>
      <c r="V9" s="51"/>
      <c r="W9" s="9">
        <v>5</v>
      </c>
      <c r="X9" s="31"/>
      <c r="Y9" s="201"/>
      <c r="Z9" s="202"/>
      <c r="AA9" s="202"/>
      <c r="AB9" s="203"/>
    </row>
    <row r="10" spans="1:28" ht="24.9" customHeight="1" x14ac:dyDescent="0.2">
      <c r="A10" s="132" t="s">
        <v>13</v>
      </c>
      <c r="B10" s="133"/>
      <c r="C10" s="57">
        <f t="shared" si="0"/>
        <v>330</v>
      </c>
      <c r="D10" s="57">
        <v>190</v>
      </c>
      <c r="E10" s="57">
        <v>140</v>
      </c>
      <c r="F10" s="60"/>
      <c r="G10" s="59">
        <v>5</v>
      </c>
      <c r="H10" s="6"/>
      <c r="I10" s="168" t="s">
        <v>48</v>
      </c>
      <c r="J10" s="169"/>
      <c r="K10" s="57">
        <f t="shared" si="1"/>
        <v>650</v>
      </c>
      <c r="L10" s="57">
        <v>260</v>
      </c>
      <c r="M10" s="57">
        <v>390</v>
      </c>
      <c r="N10" s="60"/>
      <c r="O10" s="59">
        <v>5</v>
      </c>
      <c r="P10" s="6"/>
      <c r="Q10" s="146" t="s">
        <v>85</v>
      </c>
      <c r="R10" s="147"/>
      <c r="S10" s="2">
        <f t="shared" si="2"/>
        <v>260</v>
      </c>
      <c r="T10" s="2">
        <v>150</v>
      </c>
      <c r="U10" s="2">
        <v>110</v>
      </c>
      <c r="V10" s="51"/>
      <c r="W10" s="9">
        <v>5</v>
      </c>
      <c r="Y10" s="192" t="s">
        <v>129</v>
      </c>
      <c r="Z10" s="193"/>
      <c r="AA10" s="193"/>
      <c r="AB10" s="194"/>
    </row>
    <row r="11" spans="1:28" ht="24.9" customHeight="1" x14ac:dyDescent="0.2">
      <c r="A11" s="144" t="s">
        <v>14</v>
      </c>
      <c r="B11" s="145"/>
      <c r="C11" s="61">
        <f t="shared" si="0"/>
        <v>340</v>
      </c>
      <c r="D11" s="61">
        <v>110</v>
      </c>
      <c r="E11" s="61">
        <v>230</v>
      </c>
      <c r="F11" s="62"/>
      <c r="G11" s="63">
        <v>5</v>
      </c>
      <c r="H11" s="6"/>
      <c r="I11" s="160" t="s">
        <v>49</v>
      </c>
      <c r="J11" s="161"/>
      <c r="K11" s="61">
        <f t="shared" si="1"/>
        <v>480</v>
      </c>
      <c r="L11" s="61">
        <v>270</v>
      </c>
      <c r="M11" s="61">
        <v>210</v>
      </c>
      <c r="N11" s="62"/>
      <c r="O11" s="63">
        <v>5</v>
      </c>
      <c r="P11" s="6"/>
      <c r="Q11" s="146" t="s">
        <v>86</v>
      </c>
      <c r="R11" s="147"/>
      <c r="S11" s="2">
        <f t="shared" si="2"/>
        <v>380</v>
      </c>
      <c r="T11" s="2">
        <v>340</v>
      </c>
      <c r="U11" s="2">
        <v>40</v>
      </c>
      <c r="V11" s="51"/>
      <c r="W11" s="9">
        <v>5</v>
      </c>
      <c r="Y11" s="182" t="s">
        <v>130</v>
      </c>
      <c r="Z11" s="183"/>
      <c r="AA11" s="183"/>
      <c r="AB11" s="184"/>
    </row>
    <row r="12" spans="1:28" ht="24.9" customHeight="1" thickBot="1" x14ac:dyDescent="0.25">
      <c r="A12" s="166" t="s">
        <v>15</v>
      </c>
      <c r="B12" s="167"/>
      <c r="C12" s="54">
        <f t="shared" si="0"/>
        <v>230</v>
      </c>
      <c r="D12" s="54">
        <v>140</v>
      </c>
      <c r="E12" s="65">
        <v>90</v>
      </c>
      <c r="F12" s="64"/>
      <c r="G12" s="56">
        <v>5</v>
      </c>
      <c r="H12" s="6"/>
      <c r="I12" s="172" t="s">
        <v>79</v>
      </c>
      <c r="J12" s="173"/>
      <c r="K12" s="2">
        <f t="shared" si="1"/>
        <v>380</v>
      </c>
      <c r="L12" s="2">
        <v>230</v>
      </c>
      <c r="M12" s="2">
        <v>150</v>
      </c>
      <c r="N12" s="51"/>
      <c r="O12" s="82">
        <v>5</v>
      </c>
      <c r="P12" s="6"/>
      <c r="Q12" s="146" t="s">
        <v>87</v>
      </c>
      <c r="R12" s="147"/>
      <c r="S12" s="2">
        <f t="shared" si="2"/>
        <v>730</v>
      </c>
      <c r="T12" s="2">
        <v>550</v>
      </c>
      <c r="U12" s="2">
        <v>180</v>
      </c>
      <c r="V12" s="51"/>
      <c r="W12" s="9">
        <v>5</v>
      </c>
      <c r="Y12" s="128"/>
      <c r="Z12" s="212"/>
      <c r="AA12" s="212"/>
      <c r="AB12" s="213"/>
    </row>
    <row r="13" spans="1:28" ht="24.9" customHeight="1" x14ac:dyDescent="0.2">
      <c r="A13" s="132" t="s">
        <v>16</v>
      </c>
      <c r="B13" s="133"/>
      <c r="C13" s="57">
        <f t="shared" si="0"/>
        <v>210</v>
      </c>
      <c r="D13" s="57">
        <v>130</v>
      </c>
      <c r="E13" s="66">
        <v>80</v>
      </c>
      <c r="F13" s="60"/>
      <c r="G13" s="59">
        <v>5</v>
      </c>
      <c r="H13" s="6"/>
      <c r="I13" s="172" t="s">
        <v>50</v>
      </c>
      <c r="J13" s="173"/>
      <c r="K13" s="2">
        <f t="shared" si="1"/>
        <v>1940</v>
      </c>
      <c r="L13" s="2">
        <v>1290</v>
      </c>
      <c r="M13" s="2">
        <v>650</v>
      </c>
      <c r="N13" s="51"/>
      <c r="O13" s="82">
        <v>5</v>
      </c>
      <c r="P13" s="6"/>
      <c r="Q13" s="152" t="s">
        <v>88</v>
      </c>
      <c r="R13" s="153"/>
      <c r="S13" s="2">
        <f t="shared" si="2"/>
        <v>1590</v>
      </c>
      <c r="T13" s="3">
        <v>1190</v>
      </c>
      <c r="U13" s="3">
        <v>400</v>
      </c>
      <c r="V13" s="51"/>
      <c r="W13" s="17">
        <v>6.5</v>
      </c>
      <c r="Y13" s="204" t="s">
        <v>131</v>
      </c>
      <c r="Z13" s="205"/>
      <c r="AA13" s="205"/>
      <c r="AB13" s="206"/>
    </row>
    <row r="14" spans="1:28" ht="24.9" customHeight="1" x14ac:dyDescent="0.2">
      <c r="A14" s="132" t="s">
        <v>17</v>
      </c>
      <c r="B14" s="133"/>
      <c r="C14" s="57">
        <f t="shared" si="0"/>
        <v>290</v>
      </c>
      <c r="D14" s="57">
        <v>140</v>
      </c>
      <c r="E14" s="66">
        <v>150</v>
      </c>
      <c r="F14" s="60"/>
      <c r="G14" s="59">
        <v>5</v>
      </c>
      <c r="H14" s="6"/>
      <c r="I14" s="172" t="s">
        <v>51</v>
      </c>
      <c r="J14" s="173"/>
      <c r="K14" s="2">
        <f t="shared" si="1"/>
        <v>1150</v>
      </c>
      <c r="L14" s="2">
        <v>800</v>
      </c>
      <c r="M14" s="2">
        <v>350</v>
      </c>
      <c r="N14" s="51"/>
      <c r="O14" s="82">
        <v>5</v>
      </c>
      <c r="P14" s="6"/>
      <c r="Q14" s="152" t="s">
        <v>89</v>
      </c>
      <c r="R14" s="153"/>
      <c r="S14" s="3">
        <f t="shared" si="2"/>
        <v>400</v>
      </c>
      <c r="T14" s="3">
        <v>310</v>
      </c>
      <c r="U14" s="3">
        <v>90</v>
      </c>
      <c r="V14" s="51"/>
      <c r="W14" s="17">
        <v>6.5</v>
      </c>
      <c r="Y14" s="182" t="s">
        <v>132</v>
      </c>
      <c r="Z14" s="183"/>
      <c r="AA14" s="183"/>
      <c r="AB14" s="184"/>
    </row>
    <row r="15" spans="1:28" ht="24.9" customHeight="1" thickBot="1" x14ac:dyDescent="0.25">
      <c r="A15" s="144" t="s">
        <v>18</v>
      </c>
      <c r="B15" s="145"/>
      <c r="C15" s="61">
        <f t="shared" si="0"/>
        <v>290</v>
      </c>
      <c r="D15" s="61">
        <v>260</v>
      </c>
      <c r="E15" s="61">
        <v>30</v>
      </c>
      <c r="F15" s="62"/>
      <c r="G15" s="63">
        <v>5</v>
      </c>
      <c r="H15" s="6"/>
      <c r="I15" s="172" t="s">
        <v>52</v>
      </c>
      <c r="J15" s="173"/>
      <c r="K15" s="2">
        <f t="shared" si="1"/>
        <v>330</v>
      </c>
      <c r="L15" s="2">
        <v>220</v>
      </c>
      <c r="M15" s="2">
        <v>110</v>
      </c>
      <c r="N15" s="51"/>
      <c r="O15" s="82">
        <v>5</v>
      </c>
      <c r="P15" s="6"/>
      <c r="Q15" s="152" t="s">
        <v>90</v>
      </c>
      <c r="R15" s="153"/>
      <c r="S15" s="3">
        <f t="shared" si="2"/>
        <v>740</v>
      </c>
      <c r="T15" s="2">
        <v>540</v>
      </c>
      <c r="U15" s="2">
        <v>200</v>
      </c>
      <c r="V15" s="51"/>
      <c r="W15" s="17">
        <v>6.5</v>
      </c>
      <c r="Y15" s="128"/>
      <c r="Z15" s="212"/>
      <c r="AA15" s="212"/>
      <c r="AB15" s="213"/>
    </row>
    <row r="16" spans="1:28" ht="24.9" customHeight="1" thickBot="1" x14ac:dyDescent="0.25">
      <c r="A16" s="166" t="s">
        <v>111</v>
      </c>
      <c r="B16" s="167"/>
      <c r="C16" s="54">
        <f t="shared" si="0"/>
        <v>190</v>
      </c>
      <c r="D16" s="54">
        <v>30</v>
      </c>
      <c r="E16" s="54">
        <v>160</v>
      </c>
      <c r="F16" s="64"/>
      <c r="G16" s="67">
        <v>5</v>
      </c>
      <c r="H16" s="7"/>
      <c r="I16" s="172" t="s">
        <v>53</v>
      </c>
      <c r="J16" s="173"/>
      <c r="K16" s="2">
        <f t="shared" si="1"/>
        <v>820</v>
      </c>
      <c r="L16" s="2">
        <v>570</v>
      </c>
      <c r="M16" s="2">
        <v>250</v>
      </c>
      <c r="N16" s="51"/>
      <c r="O16" s="9">
        <v>5</v>
      </c>
      <c r="P16" s="7"/>
      <c r="Q16" s="164" t="s">
        <v>91</v>
      </c>
      <c r="R16" s="165"/>
      <c r="S16" s="3">
        <f t="shared" si="2"/>
        <v>950</v>
      </c>
      <c r="T16" s="3">
        <v>620</v>
      </c>
      <c r="U16" s="3">
        <v>330</v>
      </c>
      <c r="V16" s="53"/>
      <c r="W16" s="18">
        <v>6.5</v>
      </c>
      <c r="Y16" s="204" t="s">
        <v>163</v>
      </c>
      <c r="Z16" s="205"/>
      <c r="AA16" s="205"/>
      <c r="AB16" s="206"/>
    </row>
    <row r="17" spans="1:34" ht="24.9" customHeight="1" thickBot="1" x14ac:dyDescent="0.25">
      <c r="A17" s="132" t="s">
        <v>112</v>
      </c>
      <c r="B17" s="133"/>
      <c r="C17" s="57">
        <f t="shared" si="0"/>
        <v>150</v>
      </c>
      <c r="D17" s="57">
        <v>30</v>
      </c>
      <c r="E17" s="57">
        <v>120</v>
      </c>
      <c r="F17" s="60"/>
      <c r="G17" s="68">
        <v>5</v>
      </c>
      <c r="H17" s="7"/>
      <c r="I17" s="170" t="s">
        <v>123</v>
      </c>
      <c r="J17" s="171"/>
      <c r="K17" s="54">
        <f t="shared" si="1"/>
        <v>40</v>
      </c>
      <c r="L17" s="54">
        <v>10</v>
      </c>
      <c r="M17" s="54">
        <v>30</v>
      </c>
      <c r="N17" s="64"/>
      <c r="O17" s="67">
        <v>5</v>
      </c>
      <c r="P17" s="7"/>
      <c r="Q17" s="142" t="s">
        <v>92</v>
      </c>
      <c r="R17" s="143"/>
      <c r="S17" s="10">
        <f t="shared" si="2"/>
        <v>14150</v>
      </c>
      <c r="T17" s="13">
        <f>SUM(T5:T16)</f>
        <v>8870</v>
      </c>
      <c r="U17" s="13">
        <f>SUM(U5:U16)</f>
        <v>5280</v>
      </c>
      <c r="V17" s="44">
        <f>SUM(V5:V16)</f>
        <v>0</v>
      </c>
      <c r="W17" s="14"/>
      <c r="Y17" s="182" t="s">
        <v>133</v>
      </c>
      <c r="Z17" s="183"/>
      <c r="AA17" s="183"/>
      <c r="AB17" s="184"/>
    </row>
    <row r="18" spans="1:34" ht="24.9" customHeight="1" thickBot="1" x14ac:dyDescent="0.25">
      <c r="A18" s="132" t="s">
        <v>113</v>
      </c>
      <c r="B18" s="133"/>
      <c r="C18" s="57">
        <f t="shared" si="0"/>
        <v>230</v>
      </c>
      <c r="D18" s="57">
        <v>170</v>
      </c>
      <c r="E18" s="57">
        <v>60</v>
      </c>
      <c r="F18" s="60"/>
      <c r="G18" s="59">
        <v>5</v>
      </c>
      <c r="H18" s="7"/>
      <c r="I18" s="168" t="s">
        <v>54</v>
      </c>
      <c r="J18" s="169"/>
      <c r="K18" s="57">
        <f t="shared" si="1"/>
        <v>410</v>
      </c>
      <c r="L18" s="57">
        <v>310</v>
      </c>
      <c r="M18" s="57">
        <v>100</v>
      </c>
      <c r="N18" s="60"/>
      <c r="O18" s="68">
        <v>5</v>
      </c>
      <c r="P18" s="7"/>
      <c r="Q18" s="43"/>
      <c r="R18" s="43"/>
      <c r="S18" s="43"/>
      <c r="T18" s="43"/>
      <c r="U18" s="43"/>
      <c r="V18" s="43"/>
      <c r="W18" s="43"/>
      <c r="Y18" s="128"/>
      <c r="Z18" s="212"/>
      <c r="AA18" s="212"/>
      <c r="AB18" s="213"/>
    </row>
    <row r="19" spans="1:34" ht="24.9" customHeight="1" thickBot="1" x14ac:dyDescent="0.25">
      <c r="A19" s="144" t="s">
        <v>114</v>
      </c>
      <c r="B19" s="145"/>
      <c r="C19" s="61">
        <f t="shared" si="0"/>
        <v>260</v>
      </c>
      <c r="D19" s="61">
        <v>170</v>
      </c>
      <c r="E19" s="61">
        <v>90</v>
      </c>
      <c r="F19" s="62"/>
      <c r="G19" s="69">
        <v>5</v>
      </c>
      <c r="H19" s="6"/>
      <c r="I19" s="168" t="s">
        <v>55</v>
      </c>
      <c r="J19" s="169"/>
      <c r="K19" s="57">
        <f t="shared" si="1"/>
        <v>470</v>
      </c>
      <c r="L19" s="57">
        <v>220</v>
      </c>
      <c r="M19" s="57">
        <v>250</v>
      </c>
      <c r="N19" s="60"/>
      <c r="O19" s="68">
        <v>5</v>
      </c>
      <c r="P19" s="6"/>
      <c r="Q19" s="174" t="s">
        <v>151</v>
      </c>
      <c r="R19" s="175"/>
      <c r="S19" s="175"/>
      <c r="T19" s="175"/>
      <c r="U19" s="175"/>
      <c r="V19" s="175"/>
      <c r="W19" s="176"/>
      <c r="X19"/>
      <c r="Y19" s="207" t="s">
        <v>137</v>
      </c>
      <c r="Z19" s="208"/>
      <c r="AA19" s="208"/>
      <c r="AB19" s="209"/>
    </row>
    <row r="20" spans="1:34" ht="24.9" customHeight="1" x14ac:dyDescent="0.2">
      <c r="A20" s="166" t="s">
        <v>19</v>
      </c>
      <c r="B20" s="167"/>
      <c r="C20" s="54">
        <f t="shared" si="0"/>
        <v>100</v>
      </c>
      <c r="D20" s="54">
        <v>100</v>
      </c>
      <c r="E20" s="54">
        <v>0</v>
      </c>
      <c r="F20" s="55"/>
      <c r="G20" s="67">
        <v>5</v>
      </c>
      <c r="H20" s="7"/>
      <c r="I20" s="168" t="s">
        <v>56</v>
      </c>
      <c r="J20" s="169"/>
      <c r="K20" s="57">
        <f t="shared" si="1"/>
        <v>330</v>
      </c>
      <c r="L20" s="57">
        <v>280</v>
      </c>
      <c r="M20" s="57">
        <v>50</v>
      </c>
      <c r="N20" s="60"/>
      <c r="O20" s="59">
        <v>5</v>
      </c>
      <c r="P20" s="7"/>
      <c r="Q20" s="177" t="s">
        <v>0</v>
      </c>
      <c r="R20" s="178"/>
      <c r="S20" s="26" t="s">
        <v>1</v>
      </c>
      <c r="T20" s="26" t="s">
        <v>2</v>
      </c>
      <c r="U20" s="26" t="s">
        <v>3</v>
      </c>
      <c r="V20" s="19" t="s">
        <v>4</v>
      </c>
      <c r="W20" s="25" t="s">
        <v>43</v>
      </c>
      <c r="Y20" s="126" t="s">
        <v>138</v>
      </c>
      <c r="Z20" s="214"/>
      <c r="AA20" s="214"/>
      <c r="AB20" s="215"/>
    </row>
    <row r="21" spans="1:34" ht="24.9" customHeight="1" x14ac:dyDescent="0.2">
      <c r="A21" s="132" t="s">
        <v>20</v>
      </c>
      <c r="B21" s="133"/>
      <c r="C21" s="57">
        <f t="shared" si="0"/>
        <v>190</v>
      </c>
      <c r="D21" s="57">
        <v>140</v>
      </c>
      <c r="E21" s="57">
        <v>50</v>
      </c>
      <c r="F21" s="60"/>
      <c r="G21" s="68">
        <v>5</v>
      </c>
      <c r="H21" s="7"/>
      <c r="I21" s="160" t="s">
        <v>57</v>
      </c>
      <c r="J21" s="161"/>
      <c r="K21" s="61">
        <f t="shared" si="1"/>
        <v>250</v>
      </c>
      <c r="L21" s="61">
        <v>180</v>
      </c>
      <c r="M21" s="61">
        <v>70</v>
      </c>
      <c r="N21" s="62"/>
      <c r="O21" s="69">
        <v>5</v>
      </c>
      <c r="P21" s="7"/>
      <c r="Q21" s="152" t="s">
        <v>93</v>
      </c>
      <c r="R21" s="153"/>
      <c r="S21" s="2">
        <f t="shared" ref="S21:S29" si="3">SUM(T21:U21)</f>
        <v>350</v>
      </c>
      <c r="T21" s="2">
        <v>190</v>
      </c>
      <c r="U21" s="2">
        <v>160</v>
      </c>
      <c r="V21" s="20"/>
      <c r="W21" s="17">
        <v>10</v>
      </c>
      <c r="Y21" s="216"/>
      <c r="Z21" s="217"/>
      <c r="AA21" s="217"/>
      <c r="AB21" s="218"/>
    </row>
    <row r="22" spans="1:34" ht="24.9" customHeight="1" thickBot="1" x14ac:dyDescent="0.25">
      <c r="A22" s="132" t="s">
        <v>21</v>
      </c>
      <c r="B22" s="133"/>
      <c r="C22" s="57">
        <f t="shared" si="0"/>
        <v>330</v>
      </c>
      <c r="D22" s="57">
        <v>300</v>
      </c>
      <c r="E22" s="57">
        <v>30</v>
      </c>
      <c r="F22" s="60"/>
      <c r="G22" s="68">
        <v>5</v>
      </c>
      <c r="H22" s="7"/>
      <c r="I22" s="170" t="s">
        <v>64</v>
      </c>
      <c r="J22" s="171"/>
      <c r="K22" s="54">
        <f t="shared" si="1"/>
        <v>270</v>
      </c>
      <c r="L22" s="54">
        <v>170</v>
      </c>
      <c r="M22" s="54">
        <v>100</v>
      </c>
      <c r="N22" s="64"/>
      <c r="O22" s="67">
        <v>5</v>
      </c>
      <c r="P22" s="7"/>
      <c r="Q22" s="152" t="s">
        <v>94</v>
      </c>
      <c r="R22" s="153"/>
      <c r="S22" s="2">
        <f t="shared" si="3"/>
        <v>370</v>
      </c>
      <c r="T22" s="2">
        <v>210</v>
      </c>
      <c r="U22" s="2">
        <v>160</v>
      </c>
      <c r="V22" s="51"/>
      <c r="W22" s="17">
        <v>10</v>
      </c>
      <c r="Y22" s="188" t="s">
        <v>143</v>
      </c>
      <c r="Z22" s="189"/>
      <c r="AA22" s="189"/>
      <c r="AB22" s="190"/>
    </row>
    <row r="23" spans="1:34" ht="24.9" customHeight="1" x14ac:dyDescent="0.2">
      <c r="A23" s="144" t="s">
        <v>22</v>
      </c>
      <c r="B23" s="145"/>
      <c r="C23" s="61">
        <f t="shared" si="0"/>
        <v>270</v>
      </c>
      <c r="D23" s="61">
        <v>150</v>
      </c>
      <c r="E23" s="61">
        <v>120</v>
      </c>
      <c r="F23" s="62"/>
      <c r="G23" s="69">
        <v>5</v>
      </c>
      <c r="H23" s="7"/>
      <c r="I23" s="168" t="s">
        <v>65</v>
      </c>
      <c r="J23" s="169"/>
      <c r="K23" s="57">
        <f t="shared" si="1"/>
        <v>560</v>
      </c>
      <c r="L23" s="57">
        <v>390</v>
      </c>
      <c r="M23" s="57">
        <v>170</v>
      </c>
      <c r="N23" s="60"/>
      <c r="O23" s="68">
        <v>5</v>
      </c>
      <c r="P23" s="7"/>
      <c r="Q23" s="152" t="s">
        <v>95</v>
      </c>
      <c r="R23" s="153"/>
      <c r="S23" s="2">
        <f t="shared" si="3"/>
        <v>880</v>
      </c>
      <c r="T23" s="2">
        <v>720</v>
      </c>
      <c r="U23" s="2">
        <v>160</v>
      </c>
      <c r="V23" s="51"/>
      <c r="W23" s="17">
        <v>10</v>
      </c>
      <c r="X23" s="32"/>
      <c r="Y23" s="191" t="s">
        <v>139</v>
      </c>
      <c r="Z23" s="191"/>
      <c r="AA23" s="191"/>
      <c r="AB23" s="191"/>
    </row>
    <row r="24" spans="1:34" ht="24.9" customHeight="1" x14ac:dyDescent="0.2">
      <c r="A24" s="166" t="s">
        <v>23</v>
      </c>
      <c r="B24" s="167"/>
      <c r="C24" s="54">
        <f t="shared" si="0"/>
        <v>280</v>
      </c>
      <c r="D24" s="54">
        <v>190</v>
      </c>
      <c r="E24" s="54">
        <v>90</v>
      </c>
      <c r="F24" s="64"/>
      <c r="G24" s="67">
        <v>5</v>
      </c>
      <c r="H24" s="7"/>
      <c r="I24" s="168" t="s">
        <v>66</v>
      </c>
      <c r="J24" s="169"/>
      <c r="K24" s="57">
        <f t="shared" si="1"/>
        <v>730</v>
      </c>
      <c r="L24" s="57">
        <v>480</v>
      </c>
      <c r="M24" s="57">
        <v>250</v>
      </c>
      <c r="N24" s="60"/>
      <c r="O24" s="68">
        <v>5</v>
      </c>
      <c r="P24" s="7"/>
      <c r="Q24" s="152" t="s">
        <v>121</v>
      </c>
      <c r="R24" s="153"/>
      <c r="S24" s="2">
        <f t="shared" si="3"/>
        <v>190</v>
      </c>
      <c r="T24" s="3">
        <v>170</v>
      </c>
      <c r="U24" s="3">
        <v>20</v>
      </c>
      <c r="V24" s="51"/>
      <c r="W24" s="17">
        <v>10</v>
      </c>
      <c r="X24" s="5"/>
      <c r="Y24" s="211" t="s">
        <v>140</v>
      </c>
      <c r="Z24" s="211"/>
      <c r="AA24" s="211"/>
      <c r="AB24" s="211"/>
    </row>
    <row r="25" spans="1:34" ht="24.9" customHeight="1" x14ac:dyDescent="0.2">
      <c r="A25" s="132" t="s">
        <v>24</v>
      </c>
      <c r="B25" s="133"/>
      <c r="C25" s="57">
        <f t="shared" si="0"/>
        <v>180</v>
      </c>
      <c r="D25" s="57">
        <v>110</v>
      </c>
      <c r="E25" s="57">
        <v>70</v>
      </c>
      <c r="F25" s="60"/>
      <c r="G25" s="68">
        <v>5</v>
      </c>
      <c r="H25" s="7"/>
      <c r="I25" s="168" t="s">
        <v>67</v>
      </c>
      <c r="J25" s="169"/>
      <c r="K25" s="57">
        <f t="shared" si="1"/>
        <v>240</v>
      </c>
      <c r="L25" s="57">
        <v>170</v>
      </c>
      <c r="M25" s="57">
        <v>70</v>
      </c>
      <c r="N25" s="60"/>
      <c r="O25" s="68">
        <v>5</v>
      </c>
      <c r="P25" s="7"/>
      <c r="Q25" s="152" t="s">
        <v>97</v>
      </c>
      <c r="R25" s="153"/>
      <c r="S25" s="3">
        <f t="shared" si="3"/>
        <v>280</v>
      </c>
      <c r="T25" s="3">
        <v>240</v>
      </c>
      <c r="U25" s="3">
        <v>40</v>
      </c>
      <c r="V25" s="51"/>
      <c r="W25" s="17">
        <v>10</v>
      </c>
      <c r="Y25" s="211" t="s">
        <v>141</v>
      </c>
      <c r="Z25" s="211"/>
      <c r="AA25" s="211"/>
      <c r="AB25" s="211"/>
    </row>
    <row r="26" spans="1:34" ht="24.9" customHeight="1" x14ac:dyDescent="0.2">
      <c r="A26" s="132" t="s">
        <v>25</v>
      </c>
      <c r="B26" s="133"/>
      <c r="C26" s="57">
        <f t="shared" si="0"/>
        <v>400</v>
      </c>
      <c r="D26" s="57">
        <v>180</v>
      </c>
      <c r="E26" s="57">
        <v>220</v>
      </c>
      <c r="F26" s="60"/>
      <c r="G26" s="68">
        <v>5</v>
      </c>
      <c r="H26" s="7"/>
      <c r="I26" s="168" t="s">
        <v>68</v>
      </c>
      <c r="J26" s="169"/>
      <c r="K26" s="57">
        <f t="shared" si="1"/>
        <v>270</v>
      </c>
      <c r="L26" s="57">
        <v>230</v>
      </c>
      <c r="M26" s="57">
        <v>40</v>
      </c>
      <c r="N26" s="60"/>
      <c r="O26" s="68">
        <v>5</v>
      </c>
      <c r="P26" s="7"/>
      <c r="Q26" s="152" t="s">
        <v>122</v>
      </c>
      <c r="R26" s="153"/>
      <c r="S26" s="3">
        <f t="shared" si="3"/>
        <v>630</v>
      </c>
      <c r="T26" s="2">
        <v>540</v>
      </c>
      <c r="U26" s="2">
        <v>90</v>
      </c>
      <c r="V26" s="51"/>
      <c r="W26" s="17">
        <v>10</v>
      </c>
    </row>
    <row r="27" spans="1:34" ht="24.9" customHeight="1" x14ac:dyDescent="0.2">
      <c r="A27" s="132" t="s">
        <v>26</v>
      </c>
      <c r="B27" s="133"/>
      <c r="C27" s="57">
        <f t="shared" si="0"/>
        <v>410</v>
      </c>
      <c r="D27" s="57">
        <v>270</v>
      </c>
      <c r="E27" s="57">
        <v>140</v>
      </c>
      <c r="F27" s="60"/>
      <c r="G27" s="68">
        <v>5</v>
      </c>
      <c r="H27" s="7"/>
      <c r="I27" s="168" t="s">
        <v>69</v>
      </c>
      <c r="J27" s="169"/>
      <c r="K27" s="57">
        <f t="shared" si="1"/>
        <v>400</v>
      </c>
      <c r="L27" s="57">
        <v>320</v>
      </c>
      <c r="M27" s="57">
        <v>80</v>
      </c>
      <c r="N27" s="60"/>
      <c r="O27" s="68">
        <v>5</v>
      </c>
      <c r="P27" s="7"/>
      <c r="Q27" s="152" t="s">
        <v>100</v>
      </c>
      <c r="R27" s="153"/>
      <c r="S27" s="3">
        <f t="shared" si="3"/>
        <v>100</v>
      </c>
      <c r="T27" s="2">
        <v>100</v>
      </c>
      <c r="U27" s="2">
        <v>0</v>
      </c>
      <c r="V27" s="20"/>
      <c r="W27" s="17">
        <v>25</v>
      </c>
      <c r="Y27" s="222" t="s">
        <v>159</v>
      </c>
      <c r="Z27" s="222"/>
      <c r="AA27" s="222"/>
      <c r="AB27" s="50">
        <f>SUM(F5:F43,N5:N31,V5:V12)</f>
        <v>0</v>
      </c>
    </row>
    <row r="28" spans="1:34" ht="24.9" customHeight="1" thickBot="1" x14ac:dyDescent="0.25">
      <c r="A28" s="144" t="s">
        <v>27</v>
      </c>
      <c r="B28" s="145"/>
      <c r="C28" s="61">
        <f t="shared" si="0"/>
        <v>320</v>
      </c>
      <c r="D28" s="61">
        <v>160</v>
      </c>
      <c r="E28" s="61">
        <v>160</v>
      </c>
      <c r="F28" s="62"/>
      <c r="G28" s="70">
        <v>5</v>
      </c>
      <c r="H28" s="7"/>
      <c r="I28" s="160" t="s">
        <v>70</v>
      </c>
      <c r="J28" s="161"/>
      <c r="K28" s="61">
        <f t="shared" si="1"/>
        <v>160</v>
      </c>
      <c r="L28" s="61">
        <v>30</v>
      </c>
      <c r="M28" s="61">
        <v>130</v>
      </c>
      <c r="N28" s="62"/>
      <c r="O28" s="69">
        <v>5</v>
      </c>
      <c r="P28" s="7"/>
      <c r="Q28" s="164" t="s">
        <v>99</v>
      </c>
      <c r="R28" s="165"/>
      <c r="S28" s="3">
        <f t="shared" si="3"/>
        <v>230</v>
      </c>
      <c r="T28" s="3">
        <v>190</v>
      </c>
      <c r="U28" s="3">
        <v>40</v>
      </c>
      <c r="V28" s="21"/>
      <c r="W28" s="18">
        <v>25</v>
      </c>
      <c r="Y28" s="222" t="s">
        <v>160</v>
      </c>
      <c r="Z28" s="222"/>
      <c r="AA28" s="222"/>
      <c r="AB28" s="50">
        <f>SUM(F44:F48,N32:N47,V13:V16)</f>
        <v>0</v>
      </c>
    </row>
    <row r="29" spans="1:34" ht="24.9" customHeight="1" thickBot="1" x14ac:dyDescent="0.25">
      <c r="A29" s="166" t="s">
        <v>28</v>
      </c>
      <c r="B29" s="167"/>
      <c r="C29" s="54">
        <f t="shared" si="0"/>
        <v>630</v>
      </c>
      <c r="D29" s="54">
        <v>370</v>
      </c>
      <c r="E29" s="54">
        <v>260</v>
      </c>
      <c r="F29" s="64"/>
      <c r="G29" s="67">
        <v>5</v>
      </c>
      <c r="H29" s="7"/>
      <c r="I29" s="170" t="s">
        <v>71</v>
      </c>
      <c r="J29" s="171"/>
      <c r="K29" s="54">
        <f t="shared" si="1"/>
        <v>160</v>
      </c>
      <c r="L29" s="54">
        <v>50</v>
      </c>
      <c r="M29" s="54">
        <v>110</v>
      </c>
      <c r="N29" s="64"/>
      <c r="O29" s="67">
        <v>5</v>
      </c>
      <c r="P29" s="7"/>
      <c r="Q29" s="142" t="s">
        <v>107</v>
      </c>
      <c r="R29" s="143"/>
      <c r="S29" s="10">
        <f t="shared" si="3"/>
        <v>3030</v>
      </c>
      <c r="T29" s="13">
        <f>SUM(T21:T28)</f>
        <v>2360</v>
      </c>
      <c r="U29" s="13">
        <f>SUM(U21:U28)</f>
        <v>670</v>
      </c>
      <c r="V29" s="44">
        <f>SUM(V21:V28)</f>
        <v>0</v>
      </c>
      <c r="W29" s="14"/>
      <c r="X29" s="24"/>
      <c r="Y29" s="222" t="s">
        <v>161</v>
      </c>
      <c r="Z29" s="222"/>
      <c r="AA29" s="222"/>
      <c r="AB29" s="50">
        <f>SUM(V21:V26)</f>
        <v>0</v>
      </c>
    </row>
    <row r="30" spans="1:34" ht="24.9" customHeight="1" thickBot="1" x14ac:dyDescent="0.25">
      <c r="A30" s="132" t="s">
        <v>29</v>
      </c>
      <c r="B30" s="133"/>
      <c r="C30" s="57">
        <f t="shared" si="0"/>
        <v>160</v>
      </c>
      <c r="D30" s="57">
        <v>100</v>
      </c>
      <c r="E30" s="57">
        <v>60</v>
      </c>
      <c r="F30" s="60"/>
      <c r="G30" s="68">
        <v>5</v>
      </c>
      <c r="H30" s="7"/>
      <c r="I30" s="168" t="s">
        <v>72</v>
      </c>
      <c r="J30" s="169"/>
      <c r="K30" s="57">
        <f t="shared" si="1"/>
        <v>250</v>
      </c>
      <c r="L30" s="57">
        <v>110</v>
      </c>
      <c r="M30" s="57">
        <v>140</v>
      </c>
      <c r="N30" s="60"/>
      <c r="O30" s="68">
        <v>5</v>
      </c>
      <c r="P30" s="7"/>
      <c r="Q30"/>
      <c r="R30"/>
      <c r="S30"/>
      <c r="T30"/>
      <c r="U30"/>
      <c r="V30"/>
      <c r="W30"/>
      <c r="X30" s="24"/>
      <c r="Y30" s="222" t="s">
        <v>165</v>
      </c>
      <c r="Z30" s="222"/>
      <c r="AA30" s="222"/>
      <c r="AB30" s="50">
        <f>SUM(V27:V28)</f>
        <v>0</v>
      </c>
    </row>
    <row r="31" spans="1:34" ht="24.9" customHeight="1" x14ac:dyDescent="0.2">
      <c r="A31" s="132" t="s">
        <v>30</v>
      </c>
      <c r="B31" s="133"/>
      <c r="C31" s="57">
        <f t="shared" si="0"/>
        <v>410</v>
      </c>
      <c r="D31" s="57">
        <v>290</v>
      </c>
      <c r="E31" s="57">
        <v>120</v>
      </c>
      <c r="F31" s="60"/>
      <c r="G31" s="68">
        <v>5</v>
      </c>
      <c r="H31" s="8"/>
      <c r="I31" s="160" t="s">
        <v>73</v>
      </c>
      <c r="J31" s="161"/>
      <c r="K31" s="61">
        <f t="shared" si="1"/>
        <v>200</v>
      </c>
      <c r="L31" s="61">
        <v>90</v>
      </c>
      <c r="M31" s="61">
        <v>110</v>
      </c>
      <c r="N31" s="62"/>
      <c r="O31" s="69">
        <v>5</v>
      </c>
      <c r="P31" s="8"/>
      <c r="Q31" s="88" t="s">
        <v>153</v>
      </c>
      <c r="R31" s="89"/>
      <c r="S31" s="89"/>
      <c r="T31" s="89"/>
      <c r="U31" s="89"/>
      <c r="V31" s="90"/>
      <c r="Y31" s="219" t="s">
        <v>134</v>
      </c>
      <c r="Z31" s="220"/>
      <c r="AA31" s="220"/>
      <c r="AB31" s="221"/>
      <c r="AE31" s="24"/>
      <c r="AF31" s="24"/>
      <c r="AG31" s="47"/>
      <c r="AH31" s="24"/>
    </row>
    <row r="32" spans="1:34" ht="24.9" customHeight="1" x14ac:dyDescent="0.2">
      <c r="A32" s="132" t="s">
        <v>31</v>
      </c>
      <c r="B32" s="133"/>
      <c r="C32" s="57">
        <f t="shared" si="0"/>
        <v>150</v>
      </c>
      <c r="D32" s="57">
        <v>120</v>
      </c>
      <c r="E32" s="57">
        <v>30</v>
      </c>
      <c r="F32" s="60"/>
      <c r="G32" s="68">
        <v>5</v>
      </c>
      <c r="H32" s="7"/>
      <c r="I32" s="162" t="s">
        <v>58</v>
      </c>
      <c r="J32" s="163"/>
      <c r="K32" s="54">
        <f>SUM(L32,M32)</f>
        <v>1780</v>
      </c>
      <c r="L32" s="54">
        <v>1260</v>
      </c>
      <c r="M32" s="54">
        <v>520</v>
      </c>
      <c r="N32" s="64"/>
      <c r="O32" s="76">
        <v>6.5</v>
      </c>
      <c r="P32" s="8"/>
      <c r="Q32" s="85" t="s">
        <v>1</v>
      </c>
      <c r="R32" s="86"/>
      <c r="S32" s="86" t="s">
        <v>2</v>
      </c>
      <c r="T32" s="86"/>
      <c r="U32" s="86" t="s">
        <v>3</v>
      </c>
      <c r="V32" s="124"/>
      <c r="Y32" s="112">
        <f>SUM(F49,N48,V17,V29)</f>
        <v>0</v>
      </c>
      <c r="Z32" s="113"/>
      <c r="AA32" s="113"/>
      <c r="AB32" s="114"/>
      <c r="AE32" s="24"/>
      <c r="AF32" s="24"/>
      <c r="AG32" s="47"/>
    </row>
    <row r="33" spans="1:33" ht="24.9" customHeight="1" thickBot="1" x14ac:dyDescent="0.25">
      <c r="A33" s="144" t="s">
        <v>32</v>
      </c>
      <c r="B33" s="145"/>
      <c r="C33" s="61">
        <f t="shared" si="0"/>
        <v>270</v>
      </c>
      <c r="D33" s="61">
        <v>160</v>
      </c>
      <c r="E33" s="61">
        <v>110</v>
      </c>
      <c r="F33" s="62"/>
      <c r="G33" s="69">
        <v>5</v>
      </c>
      <c r="H33" s="7"/>
      <c r="I33" s="154" t="s">
        <v>59</v>
      </c>
      <c r="J33" s="155"/>
      <c r="K33" s="57">
        <f t="shared" ref="K33:K42" si="4">SUM(L33:M33)</f>
        <v>100</v>
      </c>
      <c r="L33" s="57">
        <v>80</v>
      </c>
      <c r="M33" s="57">
        <v>20</v>
      </c>
      <c r="N33" s="60"/>
      <c r="O33" s="77">
        <v>6.5</v>
      </c>
      <c r="P33" s="8"/>
      <c r="Q33" s="87">
        <f>SUM(S33+U33)</f>
        <v>59440</v>
      </c>
      <c r="R33" s="83"/>
      <c r="S33" s="83">
        <f>SUM(D49,L48,T17,T29)</f>
        <v>38040</v>
      </c>
      <c r="T33" s="83"/>
      <c r="U33" s="83">
        <f>SUM(E49,M48,U17,U29)</f>
        <v>21400</v>
      </c>
      <c r="V33" s="84"/>
      <c r="Y33" s="115"/>
      <c r="Z33" s="116"/>
      <c r="AA33" s="116"/>
      <c r="AB33" s="117"/>
      <c r="AE33" s="24"/>
      <c r="AF33" s="24"/>
      <c r="AG33" s="47"/>
    </row>
    <row r="34" spans="1:33" ht="24.9" customHeight="1" x14ac:dyDescent="0.2">
      <c r="A34" s="166" t="s">
        <v>33</v>
      </c>
      <c r="B34" s="167"/>
      <c r="C34" s="54">
        <f t="shared" si="0"/>
        <v>1140</v>
      </c>
      <c r="D34" s="54">
        <v>420</v>
      </c>
      <c r="E34" s="54">
        <v>720</v>
      </c>
      <c r="F34" s="64"/>
      <c r="G34" s="67">
        <v>5</v>
      </c>
      <c r="H34" s="7"/>
      <c r="I34" s="154" t="s">
        <v>60</v>
      </c>
      <c r="J34" s="155"/>
      <c r="K34" s="57">
        <f t="shared" si="4"/>
        <v>200</v>
      </c>
      <c r="L34" s="57">
        <v>150</v>
      </c>
      <c r="M34" s="57">
        <v>50</v>
      </c>
      <c r="N34" s="60"/>
      <c r="O34" s="77">
        <v>6.5</v>
      </c>
      <c r="P34" s="8"/>
      <c r="X34" s="24"/>
      <c r="Y34" s="131" t="s">
        <v>162</v>
      </c>
      <c r="Z34" s="131"/>
      <c r="AA34" s="131"/>
      <c r="AB34" s="131"/>
    </row>
    <row r="35" spans="1:33" ht="24.9" customHeight="1" x14ac:dyDescent="0.2">
      <c r="A35" s="132" t="s">
        <v>35</v>
      </c>
      <c r="B35" s="133"/>
      <c r="C35" s="57">
        <f t="shared" si="0"/>
        <v>530</v>
      </c>
      <c r="D35" s="57">
        <v>350</v>
      </c>
      <c r="E35" s="57">
        <v>180</v>
      </c>
      <c r="F35" s="60"/>
      <c r="G35" s="68">
        <v>5</v>
      </c>
      <c r="H35" s="7"/>
      <c r="I35" s="154" t="s">
        <v>61</v>
      </c>
      <c r="J35" s="155"/>
      <c r="K35" s="57">
        <f t="shared" si="4"/>
        <v>160</v>
      </c>
      <c r="L35" s="57">
        <v>110</v>
      </c>
      <c r="M35" s="57">
        <v>50</v>
      </c>
      <c r="N35" s="60"/>
      <c r="O35" s="77">
        <v>6.5</v>
      </c>
      <c r="P35" s="8"/>
      <c r="X35" s="24"/>
      <c r="Y35" s="24"/>
      <c r="Z35" s="24"/>
      <c r="AA35" s="24"/>
      <c r="AB35" s="5"/>
    </row>
    <row r="36" spans="1:33" ht="24.9" customHeight="1" x14ac:dyDescent="0.2">
      <c r="A36" s="132" t="s">
        <v>34</v>
      </c>
      <c r="B36" s="133"/>
      <c r="C36" s="57">
        <f t="shared" si="0"/>
        <v>350</v>
      </c>
      <c r="D36" s="57">
        <v>190</v>
      </c>
      <c r="E36" s="57">
        <v>160</v>
      </c>
      <c r="F36" s="60"/>
      <c r="G36" s="68">
        <v>5</v>
      </c>
      <c r="H36" s="7"/>
      <c r="I36" s="154" t="s">
        <v>62</v>
      </c>
      <c r="J36" s="155"/>
      <c r="K36" s="57">
        <f t="shared" si="4"/>
        <v>100</v>
      </c>
      <c r="L36" s="57">
        <v>60</v>
      </c>
      <c r="M36" s="57">
        <v>40</v>
      </c>
      <c r="N36" s="60"/>
      <c r="O36" s="77">
        <v>6.5</v>
      </c>
      <c r="P36" s="8"/>
      <c r="Q36" s="24" t="s">
        <v>142</v>
      </c>
    </row>
    <row r="37" spans="1:33" ht="24.9" customHeight="1" x14ac:dyDescent="0.2">
      <c r="A37" s="144" t="s">
        <v>36</v>
      </c>
      <c r="B37" s="145"/>
      <c r="C37" s="61">
        <f t="shared" si="0"/>
        <v>620</v>
      </c>
      <c r="D37" s="61">
        <v>350</v>
      </c>
      <c r="E37" s="61">
        <v>270</v>
      </c>
      <c r="F37" s="62"/>
      <c r="G37" s="69">
        <v>5</v>
      </c>
      <c r="H37" s="7"/>
      <c r="I37" s="156" t="s">
        <v>63</v>
      </c>
      <c r="J37" s="157"/>
      <c r="K37" s="61">
        <f t="shared" si="4"/>
        <v>300</v>
      </c>
      <c r="L37" s="61">
        <v>250</v>
      </c>
      <c r="M37" s="61">
        <v>50</v>
      </c>
      <c r="N37" s="62"/>
      <c r="O37" s="78">
        <v>6.5</v>
      </c>
      <c r="P37" s="8"/>
      <c r="Q37" s="24" t="s">
        <v>126</v>
      </c>
    </row>
    <row r="38" spans="1:33" ht="24.9" customHeight="1" x14ac:dyDescent="0.2">
      <c r="A38" s="158" t="s">
        <v>37</v>
      </c>
      <c r="B38" s="159"/>
      <c r="C38" s="54">
        <f>SUM(D38,E38)</f>
        <v>110</v>
      </c>
      <c r="D38" s="54">
        <v>60</v>
      </c>
      <c r="E38" s="54">
        <v>50</v>
      </c>
      <c r="F38" s="64"/>
      <c r="G38" s="71">
        <v>5</v>
      </c>
      <c r="H38" s="7"/>
      <c r="I38" s="134" t="s">
        <v>74</v>
      </c>
      <c r="J38" s="135"/>
      <c r="K38" s="2">
        <f t="shared" si="4"/>
        <v>840</v>
      </c>
      <c r="L38" s="2">
        <v>450</v>
      </c>
      <c r="M38" s="2">
        <v>390</v>
      </c>
      <c r="N38" s="51"/>
      <c r="O38" s="17">
        <v>6.5</v>
      </c>
      <c r="P38" s="8"/>
      <c r="Q38" s="24" t="s">
        <v>167</v>
      </c>
    </row>
    <row r="39" spans="1:33" ht="24.9" customHeight="1" x14ac:dyDescent="0.2">
      <c r="A39" s="132" t="s">
        <v>38</v>
      </c>
      <c r="B39" s="133"/>
      <c r="C39" s="57">
        <f t="shared" ref="C39:C49" si="5">SUM(D39:E39)</f>
        <v>190</v>
      </c>
      <c r="D39" s="57">
        <v>90</v>
      </c>
      <c r="E39" s="57">
        <v>100</v>
      </c>
      <c r="F39" s="60"/>
      <c r="G39" s="72">
        <v>5</v>
      </c>
      <c r="H39" s="7"/>
      <c r="I39" s="134" t="s">
        <v>75</v>
      </c>
      <c r="J39" s="135"/>
      <c r="K39" s="2">
        <f t="shared" si="4"/>
        <v>1100</v>
      </c>
      <c r="L39" s="2">
        <v>800</v>
      </c>
      <c r="M39" s="2">
        <v>300</v>
      </c>
      <c r="N39" s="51"/>
      <c r="O39" s="17">
        <v>6.5</v>
      </c>
      <c r="P39" s="8"/>
      <c r="Q39" s="24" t="s">
        <v>125</v>
      </c>
    </row>
    <row r="40" spans="1:33" ht="24.9" customHeight="1" x14ac:dyDescent="0.2">
      <c r="A40" s="132" t="s">
        <v>39</v>
      </c>
      <c r="B40" s="133"/>
      <c r="C40" s="57">
        <f t="shared" si="5"/>
        <v>380</v>
      </c>
      <c r="D40" s="57">
        <v>190</v>
      </c>
      <c r="E40" s="57">
        <v>190</v>
      </c>
      <c r="F40" s="60"/>
      <c r="G40" s="72">
        <v>5</v>
      </c>
      <c r="H40" s="7"/>
      <c r="I40" s="134" t="s">
        <v>76</v>
      </c>
      <c r="J40" s="135"/>
      <c r="K40" s="2">
        <f t="shared" si="4"/>
        <v>890</v>
      </c>
      <c r="L40" s="2">
        <v>700</v>
      </c>
      <c r="M40" s="2">
        <v>190</v>
      </c>
      <c r="N40" s="51"/>
      <c r="O40" s="17">
        <v>6.5</v>
      </c>
      <c r="P40" s="8"/>
      <c r="Q40" s="24" t="s">
        <v>152</v>
      </c>
    </row>
    <row r="41" spans="1:33" ht="24.9" customHeight="1" thickBot="1" x14ac:dyDescent="0.25">
      <c r="A41" s="144" t="s">
        <v>40</v>
      </c>
      <c r="B41" s="145"/>
      <c r="C41" s="61">
        <f t="shared" si="5"/>
        <v>270</v>
      </c>
      <c r="D41" s="61">
        <v>220</v>
      </c>
      <c r="E41" s="61">
        <v>50</v>
      </c>
      <c r="F41" s="62"/>
      <c r="G41" s="70">
        <v>5</v>
      </c>
      <c r="H41" s="7"/>
      <c r="I41" s="134" t="s">
        <v>77</v>
      </c>
      <c r="J41" s="135"/>
      <c r="K41" s="2">
        <f t="shared" si="4"/>
        <v>1070</v>
      </c>
      <c r="L41" s="2">
        <v>810</v>
      </c>
      <c r="M41" s="2">
        <v>260</v>
      </c>
      <c r="N41" s="51"/>
      <c r="O41" s="17">
        <v>6.5</v>
      </c>
      <c r="P41" s="23"/>
    </row>
    <row r="42" spans="1:33" ht="24.9" customHeight="1" x14ac:dyDescent="0.2">
      <c r="A42" s="146" t="s">
        <v>41</v>
      </c>
      <c r="B42" s="147"/>
      <c r="C42" s="2">
        <f t="shared" si="5"/>
        <v>1160</v>
      </c>
      <c r="D42" s="2">
        <v>960</v>
      </c>
      <c r="E42" s="2">
        <v>200</v>
      </c>
      <c r="F42" s="73"/>
      <c r="G42" s="74">
        <v>5</v>
      </c>
      <c r="H42" s="7"/>
      <c r="I42" s="134" t="s">
        <v>124</v>
      </c>
      <c r="J42" s="135"/>
      <c r="K42" s="2">
        <f t="shared" si="4"/>
        <v>290</v>
      </c>
      <c r="L42" s="2">
        <v>230</v>
      </c>
      <c r="M42" s="2">
        <v>60</v>
      </c>
      <c r="N42" s="51"/>
      <c r="O42" s="17">
        <v>6.5</v>
      </c>
      <c r="Q42" s="118" t="s">
        <v>145</v>
      </c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20"/>
    </row>
    <row r="43" spans="1:33" ht="24.9" customHeight="1" thickBot="1" x14ac:dyDescent="0.25">
      <c r="A43" s="146" t="s">
        <v>42</v>
      </c>
      <c r="B43" s="147"/>
      <c r="C43" s="2">
        <f t="shared" si="5"/>
        <v>1280</v>
      </c>
      <c r="D43" s="2">
        <v>650</v>
      </c>
      <c r="E43" s="2">
        <v>630</v>
      </c>
      <c r="F43" s="51"/>
      <c r="G43" s="75">
        <v>5</v>
      </c>
      <c r="H43" s="7"/>
      <c r="I43" s="152" t="s">
        <v>96</v>
      </c>
      <c r="J43" s="153"/>
      <c r="K43" s="2">
        <f t="shared" ref="K43:K47" si="6">SUM(L43:M43)</f>
        <v>160</v>
      </c>
      <c r="L43" s="2">
        <v>40</v>
      </c>
      <c r="M43" s="2">
        <v>120</v>
      </c>
      <c r="N43" s="52"/>
      <c r="O43" s="17">
        <v>6.5</v>
      </c>
      <c r="P43" s="27"/>
      <c r="Q43" s="121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3"/>
    </row>
    <row r="44" spans="1:33" ht="24.9" customHeight="1" x14ac:dyDescent="0.2">
      <c r="A44" s="148" t="s">
        <v>102</v>
      </c>
      <c r="B44" s="149"/>
      <c r="C44" s="54">
        <f t="shared" si="5"/>
        <v>360</v>
      </c>
      <c r="D44" s="54">
        <v>260</v>
      </c>
      <c r="E44" s="54">
        <v>100</v>
      </c>
      <c r="F44" s="64"/>
      <c r="G44" s="76">
        <v>6.5</v>
      </c>
      <c r="H44" s="8"/>
      <c r="I44" s="152" t="s">
        <v>108</v>
      </c>
      <c r="J44" s="153"/>
      <c r="K44" s="2">
        <f t="shared" si="6"/>
        <v>180</v>
      </c>
      <c r="L44" s="2">
        <v>180</v>
      </c>
      <c r="M44" s="2">
        <v>0</v>
      </c>
      <c r="N44" s="52"/>
      <c r="O44" s="17">
        <v>6.5</v>
      </c>
      <c r="P44" s="27"/>
      <c r="Q44" s="125" t="s">
        <v>154</v>
      </c>
      <c r="R44" s="126"/>
      <c r="S44" s="129" t="s">
        <v>166</v>
      </c>
      <c r="T44" s="125"/>
      <c r="U44" s="125"/>
      <c r="V44" s="125"/>
      <c r="W44" s="106" t="s">
        <v>155</v>
      </c>
      <c r="X44" s="107"/>
      <c r="Y44" s="107"/>
      <c r="Z44" s="107"/>
      <c r="AA44" s="107"/>
      <c r="AB44" s="108"/>
    </row>
    <row r="45" spans="1:33" ht="24.9" customHeight="1" thickBot="1" x14ac:dyDescent="0.25">
      <c r="A45" s="150" t="s">
        <v>103</v>
      </c>
      <c r="B45" s="151"/>
      <c r="C45" s="57">
        <f t="shared" si="5"/>
        <v>410</v>
      </c>
      <c r="D45" s="57">
        <v>260</v>
      </c>
      <c r="E45" s="57">
        <v>150</v>
      </c>
      <c r="F45" s="60"/>
      <c r="G45" s="77">
        <v>6.5</v>
      </c>
      <c r="H45" s="8"/>
      <c r="I45" s="152" t="s">
        <v>109</v>
      </c>
      <c r="J45" s="153"/>
      <c r="K45" s="2">
        <f t="shared" si="6"/>
        <v>190</v>
      </c>
      <c r="L45" s="2">
        <v>190</v>
      </c>
      <c r="M45" s="2">
        <v>0</v>
      </c>
      <c r="N45" s="51"/>
      <c r="O45" s="17">
        <v>6.5</v>
      </c>
      <c r="P45" s="22"/>
      <c r="Q45" s="127"/>
      <c r="R45" s="128"/>
      <c r="S45" s="130"/>
      <c r="T45" s="127"/>
      <c r="U45" s="127"/>
      <c r="V45" s="127"/>
      <c r="W45" s="109"/>
      <c r="X45" s="110"/>
      <c r="Y45" s="110"/>
      <c r="Z45" s="110"/>
      <c r="AA45" s="110"/>
      <c r="AB45" s="111"/>
    </row>
    <row r="46" spans="1:33" ht="24.9" customHeight="1" x14ac:dyDescent="0.2">
      <c r="A46" s="150" t="s">
        <v>104</v>
      </c>
      <c r="B46" s="151"/>
      <c r="C46" s="57">
        <f t="shared" si="5"/>
        <v>450</v>
      </c>
      <c r="D46" s="57">
        <v>240</v>
      </c>
      <c r="E46" s="57">
        <v>210</v>
      </c>
      <c r="F46" s="60"/>
      <c r="G46" s="77">
        <v>6.5</v>
      </c>
      <c r="H46" s="8"/>
      <c r="I46" s="152" t="s">
        <v>98</v>
      </c>
      <c r="J46" s="153"/>
      <c r="K46" s="2">
        <f t="shared" si="6"/>
        <v>400</v>
      </c>
      <c r="L46" s="2">
        <v>320</v>
      </c>
      <c r="M46" s="2">
        <v>80</v>
      </c>
      <c r="N46" s="51"/>
      <c r="O46" s="17">
        <v>6.5</v>
      </c>
      <c r="P46" s="22"/>
      <c r="Q46" s="100" t="s">
        <v>156</v>
      </c>
      <c r="R46" s="101"/>
      <c r="S46" s="101"/>
      <c r="T46" s="101"/>
      <c r="U46" s="101"/>
      <c r="V46" s="102"/>
      <c r="W46" s="100" t="s">
        <v>135</v>
      </c>
      <c r="X46" s="101"/>
      <c r="Y46" s="101"/>
      <c r="Z46" s="101"/>
      <c r="AA46" s="101"/>
      <c r="AB46" s="102"/>
    </row>
    <row r="47" spans="1:33" ht="24.9" customHeight="1" thickBot="1" x14ac:dyDescent="0.25">
      <c r="A47" s="138" t="s">
        <v>105</v>
      </c>
      <c r="B47" s="139"/>
      <c r="C47" s="61">
        <f t="shared" si="5"/>
        <v>180</v>
      </c>
      <c r="D47" s="61">
        <v>180</v>
      </c>
      <c r="E47" s="61">
        <v>0</v>
      </c>
      <c r="F47" s="62"/>
      <c r="G47" s="78">
        <v>6.5</v>
      </c>
      <c r="H47" s="8"/>
      <c r="I47" s="152" t="s">
        <v>101</v>
      </c>
      <c r="J47" s="153"/>
      <c r="K47" s="2">
        <f t="shared" si="6"/>
        <v>150</v>
      </c>
      <c r="L47" s="2">
        <v>150</v>
      </c>
      <c r="M47" s="2">
        <v>0</v>
      </c>
      <c r="N47" s="51"/>
      <c r="O47" s="17">
        <v>6.5</v>
      </c>
      <c r="Q47" s="103"/>
      <c r="R47" s="104"/>
      <c r="S47" s="104"/>
      <c r="T47" s="104"/>
      <c r="U47" s="104"/>
      <c r="V47" s="105"/>
      <c r="W47" s="103"/>
      <c r="X47" s="104"/>
      <c r="Y47" s="104"/>
      <c r="Z47" s="104"/>
      <c r="AA47" s="104"/>
      <c r="AB47" s="105"/>
    </row>
    <row r="48" spans="1:33" ht="24.9" customHeight="1" thickBot="1" x14ac:dyDescent="0.25">
      <c r="A48" s="140" t="s">
        <v>106</v>
      </c>
      <c r="B48" s="141"/>
      <c r="C48" s="79">
        <f t="shared" si="5"/>
        <v>3200</v>
      </c>
      <c r="D48" s="79">
        <v>2140</v>
      </c>
      <c r="E48" s="79">
        <v>1060</v>
      </c>
      <c r="F48" s="80"/>
      <c r="G48" s="81">
        <v>6.5</v>
      </c>
      <c r="H48" s="8"/>
      <c r="I48" s="142" t="s">
        <v>78</v>
      </c>
      <c r="J48" s="143"/>
      <c r="K48" s="10">
        <f>SUM(L48+M48)</f>
        <v>23450</v>
      </c>
      <c r="L48" s="13">
        <f>SUM(L5:L47)</f>
        <v>15700</v>
      </c>
      <c r="M48" s="13">
        <f>SUM(M5:M47)</f>
        <v>7750</v>
      </c>
      <c r="N48" s="45">
        <f>SUM(N5:N47)</f>
        <v>0</v>
      </c>
      <c r="O48" s="14"/>
      <c r="Q48" s="106" t="s">
        <v>157</v>
      </c>
      <c r="R48" s="107"/>
      <c r="S48" s="107"/>
      <c r="T48" s="107"/>
      <c r="U48" s="107"/>
      <c r="V48" s="108"/>
      <c r="W48" s="100" t="s">
        <v>136</v>
      </c>
      <c r="X48" s="101"/>
      <c r="Y48" s="101"/>
      <c r="Z48" s="101"/>
      <c r="AA48" s="101"/>
      <c r="AB48" s="102"/>
    </row>
    <row r="49" spans="1:28" ht="24.9" customHeight="1" thickBot="1" x14ac:dyDescent="0.25">
      <c r="A49" s="142" t="s">
        <v>110</v>
      </c>
      <c r="B49" s="143"/>
      <c r="C49" s="11">
        <f t="shared" si="5"/>
        <v>18810</v>
      </c>
      <c r="D49" s="12">
        <f>SUM(D5:D48)</f>
        <v>11110</v>
      </c>
      <c r="E49" s="12">
        <f>SUM(E5:E48)</f>
        <v>7700</v>
      </c>
      <c r="F49" s="46">
        <f>SUM(F5:F48)</f>
        <v>0</v>
      </c>
      <c r="G49" s="14"/>
      <c r="H49" s="23"/>
      <c r="Q49" s="109"/>
      <c r="R49" s="110"/>
      <c r="S49" s="110"/>
      <c r="T49" s="110"/>
      <c r="U49" s="110"/>
      <c r="V49" s="111"/>
      <c r="W49" s="103"/>
      <c r="X49" s="104"/>
      <c r="Y49" s="104"/>
      <c r="Z49" s="104"/>
      <c r="AA49" s="104"/>
      <c r="AB49" s="105"/>
    </row>
    <row r="50" spans="1:28" ht="24.9" customHeight="1" x14ac:dyDescent="0.2">
      <c r="I50" s="36"/>
      <c r="J50" s="36"/>
      <c r="K50" s="36"/>
      <c r="L50" s="36"/>
      <c r="M50" s="36"/>
      <c r="N50" s="36"/>
      <c r="O50" s="36"/>
      <c r="Q50" s="38" t="s">
        <v>118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</row>
    <row r="51" spans="1:28" ht="24.9" customHeight="1" x14ac:dyDescent="0.2">
      <c r="B51" s="16"/>
      <c r="C51" s="16"/>
      <c r="D51" s="16"/>
      <c r="E51" s="16"/>
      <c r="F51" s="16"/>
      <c r="G51" s="16"/>
      <c r="I51" s="37"/>
      <c r="J51" s="37"/>
      <c r="K51" s="4"/>
      <c r="L51" s="4"/>
      <c r="M51" s="4"/>
      <c r="N51" s="33"/>
      <c r="O51" s="33"/>
      <c r="Q51" s="48" t="s">
        <v>116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49"/>
    </row>
    <row r="52" spans="1:28" ht="24.9" customHeight="1" x14ac:dyDescent="0.2">
      <c r="A52" s="137" t="s">
        <v>149</v>
      </c>
      <c r="B52" s="137"/>
      <c r="C52" s="137"/>
      <c r="D52" s="137"/>
      <c r="E52" s="137"/>
      <c r="F52" s="137"/>
      <c r="G52" s="137"/>
      <c r="H52"/>
      <c r="I52" s="6"/>
      <c r="J52" s="6"/>
      <c r="K52" s="7"/>
      <c r="L52" s="7"/>
      <c r="M52" s="7"/>
      <c r="N52" s="34"/>
      <c r="O52" s="7"/>
      <c r="P52"/>
      <c r="Q52" s="94" t="s">
        <v>158</v>
      </c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</row>
    <row r="53" spans="1:28" ht="24.9" customHeight="1" x14ac:dyDescent="0.2">
      <c r="A53" s="15" t="s">
        <v>147</v>
      </c>
      <c r="B53" s="15"/>
      <c r="C53" s="15"/>
      <c r="D53" s="15"/>
      <c r="E53" s="15"/>
      <c r="F53" s="15"/>
      <c r="G53" s="15"/>
      <c r="I53" s="6"/>
      <c r="J53" s="6"/>
      <c r="K53" s="7"/>
      <c r="L53" s="7"/>
      <c r="M53" s="7"/>
      <c r="N53" s="34"/>
      <c r="O53" s="7"/>
      <c r="Q53" s="97" t="s">
        <v>120</v>
      </c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</row>
    <row r="54" spans="1:28" ht="24.9" customHeight="1" x14ac:dyDescent="0.2">
      <c r="A54" s="136" t="s">
        <v>146</v>
      </c>
      <c r="B54" s="136"/>
      <c r="C54" s="136"/>
      <c r="D54" s="136"/>
      <c r="E54" s="136"/>
      <c r="F54" s="136"/>
      <c r="G54" s="136"/>
      <c r="H54" s="41"/>
      <c r="I54" s="6"/>
      <c r="J54" s="6"/>
      <c r="K54" s="7"/>
      <c r="L54" s="7"/>
      <c r="M54" s="7"/>
      <c r="N54" s="34"/>
      <c r="O54" s="7"/>
      <c r="Q54" s="94" t="s">
        <v>117</v>
      </c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</row>
    <row r="55" spans="1:28" ht="24.9" customHeight="1" thickBot="1" x14ac:dyDescent="0.25">
      <c r="A55" s="15" t="s">
        <v>148</v>
      </c>
      <c r="B55" s="42"/>
      <c r="C55" s="42"/>
      <c r="D55" s="42"/>
      <c r="E55" s="42"/>
      <c r="F55" s="42"/>
      <c r="G55" s="42"/>
      <c r="I55" s="6"/>
      <c r="J55" s="6"/>
      <c r="K55" s="7"/>
      <c r="L55" s="7"/>
      <c r="M55" s="7"/>
      <c r="N55" s="34"/>
      <c r="O55" s="7"/>
      <c r="Q55" s="91" t="s">
        <v>119</v>
      </c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</row>
    <row r="56" spans="1:28" ht="27" x14ac:dyDescent="0.2">
      <c r="I56" s="6"/>
      <c r="J56" s="6"/>
      <c r="K56" s="7"/>
      <c r="L56" s="7"/>
      <c r="M56" s="7"/>
      <c r="N56" s="34"/>
      <c r="O56" s="7"/>
    </row>
    <row r="57" spans="1:28" ht="27" x14ac:dyDescent="0.2">
      <c r="I57" s="6"/>
      <c r="J57" s="6"/>
      <c r="K57" s="7"/>
      <c r="L57" s="7"/>
      <c r="M57" s="7"/>
      <c r="N57" s="34"/>
      <c r="O57" s="7"/>
    </row>
    <row r="58" spans="1:28" ht="27" x14ac:dyDescent="0.2">
      <c r="I58" s="6"/>
      <c r="J58" s="6"/>
      <c r="K58" s="7"/>
      <c r="L58" s="7"/>
      <c r="M58" s="7"/>
      <c r="N58" s="34"/>
      <c r="O58" s="7"/>
    </row>
    <row r="59" spans="1:28" ht="27" x14ac:dyDescent="0.2">
      <c r="I59" s="41"/>
      <c r="J59" s="41"/>
      <c r="K59" s="41"/>
      <c r="L59" s="41"/>
      <c r="M59" s="7"/>
      <c r="N59" s="34"/>
      <c r="O59" s="7"/>
    </row>
    <row r="60" spans="1:28" ht="27" x14ac:dyDescent="0.2">
      <c r="M60" s="7"/>
      <c r="N60" s="34"/>
      <c r="O60" s="35"/>
    </row>
  </sheetData>
  <mergeCells count="164">
    <mergeCell ref="AA2:AB2"/>
    <mergeCell ref="Y25:AB25"/>
    <mergeCell ref="Y11:AB12"/>
    <mergeCell ref="Y14:AB15"/>
    <mergeCell ref="Y17:AB18"/>
    <mergeCell ref="Y20:AB21"/>
    <mergeCell ref="Y31:AB31"/>
    <mergeCell ref="Q8:R8"/>
    <mergeCell ref="Q9:R9"/>
    <mergeCell ref="Q10:R10"/>
    <mergeCell ref="Q11:R11"/>
    <mergeCell ref="Q12:R12"/>
    <mergeCell ref="Y24:AB24"/>
    <mergeCell ref="Q22:R22"/>
    <mergeCell ref="Q23:R23"/>
    <mergeCell ref="Q24:R24"/>
    <mergeCell ref="Q29:R29"/>
    <mergeCell ref="Q25:R25"/>
    <mergeCell ref="Q26:R26"/>
    <mergeCell ref="Y27:AA27"/>
    <mergeCell ref="Y28:AA28"/>
    <mergeCell ref="Y29:AA29"/>
    <mergeCell ref="Y30:AA30"/>
    <mergeCell ref="Y3:AB3"/>
    <mergeCell ref="Y4:AB5"/>
    <mergeCell ref="Y6:AB6"/>
    <mergeCell ref="Y22:AB22"/>
    <mergeCell ref="Y23:AB23"/>
    <mergeCell ref="Y10:AB10"/>
    <mergeCell ref="Y7:AB9"/>
    <mergeCell ref="Y13:AB13"/>
    <mergeCell ref="Y16:AB16"/>
    <mergeCell ref="Y19:AB19"/>
    <mergeCell ref="A3:G3"/>
    <mergeCell ref="I3:O3"/>
    <mergeCell ref="A4:B4"/>
    <mergeCell ref="I4:J4"/>
    <mergeCell ref="Q19:W19"/>
    <mergeCell ref="A5:B5"/>
    <mergeCell ref="I5:J5"/>
    <mergeCell ref="Q20:R20"/>
    <mergeCell ref="Q3:W3"/>
    <mergeCell ref="Q4:R4"/>
    <mergeCell ref="Q5:R5"/>
    <mergeCell ref="Q6:R6"/>
    <mergeCell ref="Q13:R13"/>
    <mergeCell ref="Q14:R14"/>
    <mergeCell ref="Q15:R15"/>
    <mergeCell ref="Q16:R16"/>
    <mergeCell ref="Q17:R17"/>
    <mergeCell ref="A6:B6"/>
    <mergeCell ref="I6:J6"/>
    <mergeCell ref="A7:B7"/>
    <mergeCell ref="I7:J7"/>
    <mergeCell ref="A8:B8"/>
    <mergeCell ref="I8:J8"/>
    <mergeCell ref="Q7:R7"/>
    <mergeCell ref="A9:B9"/>
    <mergeCell ref="I9:J9"/>
    <mergeCell ref="A10:B10"/>
    <mergeCell ref="I10:J10"/>
    <mergeCell ref="A11:B11"/>
    <mergeCell ref="I11:J11"/>
    <mergeCell ref="Q21:R21"/>
    <mergeCell ref="A12:B12"/>
    <mergeCell ref="I12:J12"/>
    <mergeCell ref="A13:B13"/>
    <mergeCell ref="I13:J13"/>
    <mergeCell ref="A14:B14"/>
    <mergeCell ref="I14:J14"/>
    <mergeCell ref="A15:B15"/>
    <mergeCell ref="I15:J15"/>
    <mergeCell ref="A16:B16"/>
    <mergeCell ref="I16:J16"/>
    <mergeCell ref="A17:B17"/>
    <mergeCell ref="I17:J17"/>
    <mergeCell ref="A18:B18"/>
    <mergeCell ref="I18:J18"/>
    <mergeCell ref="A19:B19"/>
    <mergeCell ref="I19:J19"/>
    <mergeCell ref="A20:B20"/>
    <mergeCell ref="I20:J20"/>
    <mergeCell ref="A21:B21"/>
    <mergeCell ref="I21:J21"/>
    <mergeCell ref="A22:B22"/>
    <mergeCell ref="I22:J22"/>
    <mergeCell ref="A23:B23"/>
    <mergeCell ref="I23:J23"/>
    <mergeCell ref="A24:B24"/>
    <mergeCell ref="I24:J24"/>
    <mergeCell ref="A25:B25"/>
    <mergeCell ref="I25:J25"/>
    <mergeCell ref="A26:B26"/>
    <mergeCell ref="I26:J26"/>
    <mergeCell ref="A27:B27"/>
    <mergeCell ref="I27:J27"/>
    <mergeCell ref="A28:B28"/>
    <mergeCell ref="I28:J28"/>
    <mergeCell ref="A29:B29"/>
    <mergeCell ref="I29:J29"/>
    <mergeCell ref="A31:B31"/>
    <mergeCell ref="I31:J31"/>
    <mergeCell ref="A32:B32"/>
    <mergeCell ref="I32:J32"/>
    <mergeCell ref="A33:B33"/>
    <mergeCell ref="I33:J33"/>
    <mergeCell ref="Q27:R27"/>
    <mergeCell ref="Q28:R28"/>
    <mergeCell ref="A34:B34"/>
    <mergeCell ref="I34:J34"/>
    <mergeCell ref="A30:B30"/>
    <mergeCell ref="I30:J30"/>
    <mergeCell ref="A35:B35"/>
    <mergeCell ref="I35:J35"/>
    <mergeCell ref="A36:B36"/>
    <mergeCell ref="I36:J36"/>
    <mergeCell ref="A37:B37"/>
    <mergeCell ref="I37:J37"/>
    <mergeCell ref="A38:B38"/>
    <mergeCell ref="I38:J38"/>
    <mergeCell ref="A39:B39"/>
    <mergeCell ref="I39:J39"/>
    <mergeCell ref="A40:B40"/>
    <mergeCell ref="I40:J40"/>
    <mergeCell ref="A54:G54"/>
    <mergeCell ref="A52:G52"/>
    <mergeCell ref="A47:B47"/>
    <mergeCell ref="A48:B48"/>
    <mergeCell ref="A49:B49"/>
    <mergeCell ref="A41:B41"/>
    <mergeCell ref="I41:J41"/>
    <mergeCell ref="A42:B42"/>
    <mergeCell ref="I42:J42"/>
    <mergeCell ref="A43:B43"/>
    <mergeCell ref="I48:J48"/>
    <mergeCell ref="A44:B44"/>
    <mergeCell ref="A45:B45"/>
    <mergeCell ref="A46:B46"/>
    <mergeCell ref="I43:J43"/>
    <mergeCell ref="I44:J44"/>
    <mergeCell ref="I45:J45"/>
    <mergeCell ref="I46:J46"/>
    <mergeCell ref="I47:J47"/>
    <mergeCell ref="U33:V33"/>
    <mergeCell ref="Q32:R32"/>
    <mergeCell ref="Q33:R33"/>
    <mergeCell ref="Q31:V31"/>
    <mergeCell ref="Q55:AB55"/>
    <mergeCell ref="Q54:AB54"/>
    <mergeCell ref="Q53:AB53"/>
    <mergeCell ref="Q52:AB52"/>
    <mergeCell ref="W48:AB49"/>
    <mergeCell ref="W46:AB47"/>
    <mergeCell ref="Q48:V49"/>
    <mergeCell ref="Q46:V47"/>
    <mergeCell ref="S33:T33"/>
    <mergeCell ref="Y32:AB33"/>
    <mergeCell ref="S32:T32"/>
    <mergeCell ref="Q42:AB43"/>
    <mergeCell ref="U32:V32"/>
    <mergeCell ref="Q44:R45"/>
    <mergeCell ref="S44:V45"/>
    <mergeCell ref="W44:AB45"/>
    <mergeCell ref="Y34:AB34"/>
  </mergeCells>
  <phoneticPr fontId="5"/>
  <printOptions horizontalCentered="1" verticalCentered="1"/>
  <pageMargins left="0" right="0" top="0" bottom="0" header="0" footer="0"/>
  <pageSetup paperSize="9" scale="46" orientation="landscape" r:id="rId1"/>
  <ignoredErrors>
    <ignoredError sqref="AB29:AB30 AB27:AB28 S5:S16 K5:K47 C5:C33 C38:C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小田原市</vt:lpstr>
      <vt:lpstr>小田原市!Print_Area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masuto arai</cp:lastModifiedBy>
  <cp:lastPrinted>2024-06-24T02:46:18Z</cp:lastPrinted>
  <dcterms:created xsi:type="dcterms:W3CDTF">2010-10-07T05:24:37Z</dcterms:created>
  <dcterms:modified xsi:type="dcterms:W3CDTF">2024-08-30T01:38:23Z</dcterms:modified>
</cp:coreProperties>
</file>