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4acc6bf189f829a/配布申込書・部数表/"/>
    </mc:Choice>
  </mc:AlternateContent>
  <xr:revisionPtr revIDLastSave="33" documentId="8_{7A3EBBB0-AB32-4FB0-A121-6F8607D44485}" xr6:coauthVersionLast="47" xr6:coauthVersionMax="47" xr10:uidLastSave="{0A221F77-C3DA-4529-A539-383E1BF6973A}"/>
  <bookViews>
    <workbookView xWindow="3510" yWindow="1005" windowWidth="15900" windowHeight="15195" xr2:uid="{A8F861C9-A061-49A2-9E13-29CDC651228B}"/>
  </bookViews>
  <sheets>
    <sheet name="小田原市外" sheetId="1" r:id="rId1"/>
  </sheets>
  <definedNames>
    <definedName name="_xlnm.Print_Area" localSheetId="0">小田原市外!$A$1:$Y$50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1" l="1"/>
  <c r="L46" i="1"/>
  <c r="K46" i="1"/>
  <c r="J46" i="1"/>
  <c r="J45" i="1"/>
  <c r="M41" i="1"/>
  <c r="L41" i="1"/>
  <c r="K41" i="1"/>
  <c r="J41" i="1" s="1"/>
  <c r="F41" i="1"/>
  <c r="E41" i="1"/>
  <c r="D41" i="1"/>
  <c r="C41" i="1" s="1"/>
  <c r="J40" i="1"/>
  <c r="C40" i="1"/>
  <c r="J39" i="1"/>
  <c r="C39" i="1"/>
  <c r="J38" i="1"/>
  <c r="C38" i="1"/>
  <c r="C37" i="1"/>
  <c r="C36" i="1"/>
  <c r="C35" i="1"/>
  <c r="M34" i="1"/>
  <c r="L34" i="1"/>
  <c r="K34" i="1"/>
  <c r="J34" i="1" s="1"/>
  <c r="C34" i="1"/>
  <c r="J33" i="1"/>
  <c r="C33" i="1"/>
  <c r="J32" i="1"/>
  <c r="C32" i="1"/>
  <c r="J31" i="1"/>
  <c r="Y30" i="1"/>
  <c r="Y29" i="1"/>
  <c r="T29" i="1"/>
  <c r="S29" i="1"/>
  <c r="R29" i="1"/>
  <c r="Q29" i="1"/>
  <c r="Y28" i="1"/>
  <c r="Q28" i="1"/>
  <c r="F28" i="1"/>
  <c r="Q31" i="1" s="1"/>
  <c r="E28" i="1"/>
  <c r="D28" i="1"/>
  <c r="C28" i="1" s="1"/>
  <c r="Q27" i="1"/>
  <c r="M27" i="1"/>
  <c r="L27" i="1"/>
  <c r="K27" i="1"/>
  <c r="C27" i="1"/>
  <c r="J26" i="1"/>
  <c r="C26" i="1"/>
  <c r="J25" i="1"/>
  <c r="C25" i="1"/>
  <c r="J24" i="1"/>
  <c r="C24" i="1"/>
  <c r="T23" i="1"/>
  <c r="Y31" i="1" s="1"/>
  <c r="S23" i="1"/>
  <c r="Q23" i="1" s="1"/>
  <c r="R23" i="1"/>
  <c r="J23" i="1"/>
  <c r="C23" i="1"/>
  <c r="Q22" i="1"/>
  <c r="J22" i="1"/>
  <c r="C22" i="1"/>
  <c r="Q21" i="1"/>
  <c r="J21" i="1"/>
  <c r="C21" i="1"/>
  <c r="Q20" i="1"/>
  <c r="J20" i="1"/>
  <c r="C20" i="1"/>
  <c r="Q19" i="1"/>
  <c r="J19" i="1"/>
  <c r="C19" i="1"/>
  <c r="Q18" i="1"/>
  <c r="J18" i="1"/>
  <c r="C18" i="1"/>
  <c r="Q17" i="1"/>
  <c r="C17" i="1"/>
  <c r="Q16" i="1"/>
  <c r="C16" i="1"/>
  <c r="Q15" i="1"/>
  <c r="C15" i="1"/>
  <c r="Q14" i="1"/>
  <c r="M14" i="1"/>
  <c r="Y27" i="1" s="1"/>
  <c r="L14" i="1"/>
  <c r="K14" i="1"/>
  <c r="J14" i="1"/>
  <c r="C14" i="1"/>
  <c r="J13" i="1"/>
  <c r="C13" i="1"/>
  <c r="J12" i="1"/>
  <c r="C12" i="1"/>
  <c r="J11" i="1"/>
  <c r="C11" i="1"/>
  <c r="T10" i="1"/>
  <c r="S10" i="1"/>
  <c r="R10" i="1"/>
  <c r="Q10" i="1" s="1"/>
  <c r="J10" i="1"/>
  <c r="C10" i="1"/>
  <c r="Q9" i="1"/>
  <c r="J9" i="1"/>
  <c r="C9" i="1"/>
  <c r="Q8" i="1"/>
  <c r="J8" i="1"/>
  <c r="C8" i="1"/>
  <c r="Q7" i="1"/>
  <c r="J7" i="1"/>
  <c r="C7" i="1"/>
  <c r="Q6" i="1"/>
  <c r="J6" i="1"/>
  <c r="C6" i="1"/>
  <c r="Q5" i="1"/>
  <c r="J5" i="1"/>
  <c r="C5" i="1"/>
  <c r="J27" i="1" l="1"/>
</calcChain>
</file>

<file path=xl/sharedStrings.xml><?xml version="1.0" encoding="utf-8"?>
<sst xmlns="http://schemas.openxmlformats.org/spreadsheetml/2006/main" count="193" uniqueCount="148">
  <si>
    <r>
      <rPr>
        <b/>
        <sz val="22"/>
        <color rgb="FF000000"/>
        <rFont val="Meiryo UI"/>
        <family val="3"/>
        <charset val="128"/>
      </rPr>
      <t>小田原市外エリア 配布申込書・部数表</t>
    </r>
    <r>
      <rPr>
        <sz val="22"/>
        <color indexed="8"/>
        <rFont val="Meiryo UI"/>
        <family val="3"/>
        <charset val="128"/>
      </rPr>
      <t xml:space="preserve">　A4サイズ以内の単価(税別) </t>
    </r>
    <r>
      <rPr>
        <b/>
        <sz val="16"/>
        <color rgb="FFFF0000"/>
        <rFont val="Meiryo UI"/>
        <family val="3"/>
        <charset val="128"/>
      </rPr>
      <t>※灰色の部分は自動計算となります</t>
    </r>
    <rPh sb="0" eb="3">
      <t>オダワラ</t>
    </rPh>
    <rPh sb="3" eb="4">
      <t>シ</t>
    </rPh>
    <rPh sb="4" eb="5">
      <t>ガイ</t>
    </rPh>
    <rPh sb="13" eb="14">
      <t>ショ</t>
    </rPh>
    <rPh sb="15" eb="18">
      <t>ブスウヒョウ</t>
    </rPh>
    <rPh sb="24" eb="26">
      <t>イナイ</t>
    </rPh>
    <rPh sb="27" eb="29">
      <t>タンカ</t>
    </rPh>
    <rPh sb="30" eb="32">
      <t>ゼイベツ</t>
    </rPh>
    <rPh sb="35" eb="37">
      <t>ハイイロ</t>
    </rPh>
    <rPh sb="38" eb="40">
      <t>ブブン</t>
    </rPh>
    <rPh sb="41" eb="43">
      <t>ジドウ</t>
    </rPh>
    <rPh sb="43" eb="45">
      <t>ケイサン</t>
    </rPh>
    <phoneticPr fontId="4"/>
  </si>
  <si>
    <t>南足柄市(単価7円)</t>
    <rPh sb="0" eb="4">
      <t>ミナミアシガラシ</t>
    </rPh>
    <rPh sb="5" eb="7">
      <t>タンカ</t>
    </rPh>
    <rPh sb="8" eb="9">
      <t>エン</t>
    </rPh>
    <phoneticPr fontId="7"/>
  </si>
  <si>
    <t>足柄上郡 開成町(単価7円)</t>
    <rPh sb="0" eb="4">
      <t>アシガラカミグン</t>
    </rPh>
    <rPh sb="5" eb="8">
      <t>カイセイマチ</t>
    </rPh>
    <rPh sb="9" eb="11">
      <t>タンカ</t>
    </rPh>
    <rPh sb="12" eb="13">
      <t>エン</t>
    </rPh>
    <phoneticPr fontId="7"/>
  </si>
  <si>
    <r>
      <t>足柄下郡 箱根町(単価25円)</t>
    </r>
    <r>
      <rPr>
        <b/>
        <sz val="16"/>
        <color indexed="8"/>
        <rFont val="Meiryo UI"/>
        <family val="3"/>
        <charset val="128"/>
      </rPr>
      <t>　</t>
    </r>
    <r>
      <rPr>
        <b/>
        <sz val="14"/>
        <color rgb="FFFF0000"/>
        <rFont val="Meiryo UI"/>
        <family val="3"/>
        <charset val="128"/>
      </rPr>
      <t>配布期間2~3週間エリア</t>
    </r>
    <rPh sb="0" eb="4">
      <t>アシガラシモグン</t>
    </rPh>
    <rPh sb="5" eb="7">
      <t>ハコネ</t>
    </rPh>
    <rPh sb="7" eb="8">
      <t>マチ</t>
    </rPh>
    <rPh sb="9" eb="11">
      <t>タンカ</t>
    </rPh>
    <rPh sb="13" eb="14">
      <t>エン</t>
    </rPh>
    <rPh sb="16" eb="18">
      <t>ハイフ</t>
    </rPh>
    <rPh sb="18" eb="20">
      <t>キカン</t>
    </rPh>
    <rPh sb="23" eb="25">
      <t>シュウカン</t>
    </rPh>
    <phoneticPr fontId="7"/>
  </si>
  <si>
    <t>配布期間</t>
    <rPh sb="0" eb="4">
      <t>ハイフキカン</t>
    </rPh>
    <phoneticPr fontId="4"/>
  </si>
  <si>
    <t>エリア名</t>
    <rPh sb="3" eb="4">
      <t>メイ</t>
    </rPh>
    <phoneticPr fontId="7"/>
  </si>
  <si>
    <t>軒並</t>
    <rPh sb="0" eb="2">
      <t>ノキナミ</t>
    </rPh>
    <phoneticPr fontId="7"/>
  </si>
  <si>
    <t>戸建</t>
    <rPh sb="0" eb="2">
      <t>コダ</t>
    </rPh>
    <phoneticPr fontId="7"/>
  </si>
  <si>
    <t>集合</t>
    <rPh sb="0" eb="2">
      <t>シュウゴウ</t>
    </rPh>
    <phoneticPr fontId="4"/>
  </si>
  <si>
    <t>申込枚数</t>
    <rPh sb="0" eb="2">
      <t>モウシコミ</t>
    </rPh>
    <rPh sb="2" eb="4">
      <t>マイスウ</t>
    </rPh>
    <phoneticPr fontId="4"/>
  </si>
  <si>
    <t>～</t>
    <phoneticPr fontId="4"/>
  </si>
  <si>
    <t>雨坪</t>
    <rPh sb="0" eb="2">
      <t>アマツボ</t>
    </rPh>
    <phoneticPr fontId="7"/>
  </si>
  <si>
    <t>牛島</t>
    <rPh sb="0" eb="2">
      <t>ウシジマ</t>
    </rPh>
    <phoneticPr fontId="7"/>
  </si>
  <si>
    <t>仙石原</t>
    <rPh sb="0" eb="3">
      <t>センゴクハラ</t>
    </rPh>
    <phoneticPr fontId="7"/>
  </si>
  <si>
    <t>飯沢</t>
    <rPh sb="0" eb="2">
      <t>イイザワ</t>
    </rPh>
    <phoneticPr fontId="7"/>
  </si>
  <si>
    <t>円通寺</t>
    <rPh sb="0" eb="3">
      <t>エンツウジ</t>
    </rPh>
    <phoneticPr fontId="7"/>
  </si>
  <si>
    <t>湯本</t>
    <rPh sb="0" eb="2">
      <t>ユモト</t>
    </rPh>
    <phoneticPr fontId="7"/>
  </si>
  <si>
    <t>広告のサイズ</t>
    <rPh sb="0" eb="2">
      <t>コウコク</t>
    </rPh>
    <phoneticPr fontId="4"/>
  </si>
  <si>
    <t>生駒</t>
    <rPh sb="0" eb="2">
      <t>イコマ</t>
    </rPh>
    <phoneticPr fontId="7"/>
  </si>
  <si>
    <t>岡野</t>
    <rPh sb="0" eb="2">
      <t>オカノ</t>
    </rPh>
    <phoneticPr fontId="7"/>
  </si>
  <si>
    <t>宮城野</t>
    <rPh sb="0" eb="3">
      <t>ミヤギノ</t>
    </rPh>
    <phoneticPr fontId="7"/>
  </si>
  <si>
    <t>A4以下　・　B4
A3　・　B3　・　特殊</t>
    <rPh sb="2" eb="4">
      <t>イカ</t>
    </rPh>
    <phoneticPr fontId="4"/>
  </si>
  <si>
    <t>岩原</t>
    <rPh sb="0" eb="2">
      <t>イワハラ</t>
    </rPh>
    <phoneticPr fontId="7"/>
  </si>
  <si>
    <t>金井島</t>
    <rPh sb="0" eb="2">
      <t>カナイ</t>
    </rPh>
    <rPh sb="2" eb="3">
      <t>ジマ</t>
    </rPh>
    <phoneticPr fontId="7"/>
  </si>
  <si>
    <t>強羅</t>
    <rPh sb="0" eb="2">
      <t>ゴウラ</t>
    </rPh>
    <phoneticPr fontId="7"/>
  </si>
  <si>
    <t>狩野</t>
    <rPh sb="0" eb="2">
      <t>カノ</t>
    </rPh>
    <phoneticPr fontId="7"/>
  </si>
  <si>
    <t>中之名</t>
    <rPh sb="0" eb="3">
      <t>ナカノミョウ</t>
    </rPh>
    <phoneticPr fontId="7"/>
  </si>
  <si>
    <t>太平台</t>
    <rPh sb="0" eb="2">
      <t>タイヘイ</t>
    </rPh>
    <rPh sb="2" eb="3">
      <t>ダイ</t>
    </rPh>
    <phoneticPr fontId="4"/>
  </si>
  <si>
    <t>弘西寺</t>
    <rPh sb="0" eb="3">
      <t>コウサイジ</t>
    </rPh>
    <phoneticPr fontId="7"/>
  </si>
  <si>
    <t>延沢</t>
    <rPh sb="0" eb="2">
      <t>ノブサワ</t>
    </rPh>
    <phoneticPr fontId="7"/>
  </si>
  <si>
    <t>箱根町合計</t>
    <rPh sb="0" eb="3">
      <t>ハコネマチ</t>
    </rPh>
    <rPh sb="3" eb="5">
      <t>ゴウケイ</t>
    </rPh>
    <phoneticPr fontId="7"/>
  </si>
  <si>
    <t>納品予定日</t>
    <rPh sb="0" eb="2">
      <t>ノウヒン</t>
    </rPh>
    <rPh sb="2" eb="5">
      <t>ヨテイビ</t>
    </rPh>
    <phoneticPr fontId="4"/>
  </si>
  <si>
    <t>駒形新宿</t>
    <rPh sb="0" eb="4">
      <t>コマガタシンシュク</t>
    </rPh>
    <phoneticPr fontId="7"/>
  </si>
  <si>
    <t>みなみ</t>
    <phoneticPr fontId="7"/>
  </si>
  <si>
    <t>　　　月　　　　日</t>
    <rPh sb="3" eb="4">
      <t>ガツ</t>
    </rPh>
    <rPh sb="8" eb="9">
      <t>ニチ</t>
    </rPh>
    <phoneticPr fontId="4"/>
  </si>
  <si>
    <t>関本</t>
    <rPh sb="0" eb="2">
      <t>セキモト</t>
    </rPh>
    <phoneticPr fontId="7"/>
  </si>
  <si>
    <t>宮台</t>
    <rPh sb="0" eb="2">
      <t>ミヤダイ</t>
    </rPh>
    <phoneticPr fontId="7"/>
  </si>
  <si>
    <r>
      <t xml:space="preserve">足柄下郡湯河原町(単価25円) </t>
    </r>
    <r>
      <rPr>
        <b/>
        <sz val="14"/>
        <color rgb="FFFF0000"/>
        <rFont val="Meiryo UI"/>
        <family val="3"/>
        <charset val="128"/>
      </rPr>
      <t>配布期間2~3週間エリア</t>
    </r>
    <rPh sb="0" eb="4">
      <t>アシガラシモグン</t>
    </rPh>
    <rPh sb="4" eb="7">
      <t>ユガワラ</t>
    </rPh>
    <rPh sb="7" eb="8">
      <t>マチ</t>
    </rPh>
    <rPh sb="9" eb="11">
      <t>タンカ</t>
    </rPh>
    <rPh sb="13" eb="14">
      <t>エン</t>
    </rPh>
    <phoneticPr fontId="7"/>
  </si>
  <si>
    <t>千津島</t>
    <rPh sb="0" eb="3">
      <t>センヅシマ</t>
    </rPh>
    <phoneticPr fontId="7"/>
  </si>
  <si>
    <t>吉田島</t>
    <rPh sb="0" eb="2">
      <t>ヨシダ</t>
    </rPh>
    <rPh sb="2" eb="3">
      <t>ジマ</t>
    </rPh>
    <phoneticPr fontId="7"/>
  </si>
  <si>
    <t>広告納品</t>
    <rPh sb="0" eb="2">
      <t>コウコク</t>
    </rPh>
    <rPh sb="2" eb="4">
      <t>ノウヒン</t>
    </rPh>
    <phoneticPr fontId="4"/>
  </si>
  <si>
    <t>竹松</t>
    <rPh sb="0" eb="2">
      <t>タケマツ</t>
    </rPh>
    <phoneticPr fontId="7"/>
  </si>
  <si>
    <t>開成町合計</t>
    <rPh sb="0" eb="3">
      <t>カイセイマチ</t>
    </rPh>
    <rPh sb="3" eb="5">
      <t>ゴウケイ</t>
    </rPh>
    <phoneticPr fontId="7"/>
  </si>
  <si>
    <t>中央</t>
    <rPh sb="0" eb="2">
      <t>チュウオウ</t>
    </rPh>
    <phoneticPr fontId="7"/>
  </si>
  <si>
    <t>引取　　or　　直納</t>
    <rPh sb="0" eb="2">
      <t>ヒキト</t>
    </rPh>
    <rPh sb="8" eb="10">
      <t>チョクノウ</t>
    </rPh>
    <phoneticPr fontId="4"/>
  </si>
  <si>
    <t>大雄町</t>
    <rPh sb="0" eb="3">
      <t>ダイユウチョウ</t>
    </rPh>
    <phoneticPr fontId="7"/>
  </si>
  <si>
    <t>土肥</t>
    <rPh sb="0" eb="2">
      <t>ドイ</t>
    </rPh>
    <phoneticPr fontId="7"/>
  </si>
  <si>
    <t>塚原</t>
    <rPh sb="0" eb="2">
      <t>ツカハラ</t>
    </rPh>
    <phoneticPr fontId="7"/>
  </si>
  <si>
    <r>
      <t>足柄上郡 大井町(単価8円)</t>
    </r>
    <r>
      <rPr>
        <b/>
        <sz val="20"/>
        <color rgb="FFFF0000"/>
        <rFont val="Meiryo UI"/>
        <family val="3"/>
        <charset val="128"/>
      </rPr>
      <t>※難所15円</t>
    </r>
    <rPh sb="0" eb="4">
      <t>アシガラカミグン</t>
    </rPh>
    <rPh sb="5" eb="8">
      <t>オオイマチ</t>
    </rPh>
    <rPh sb="9" eb="11">
      <t>タンカ</t>
    </rPh>
    <rPh sb="12" eb="13">
      <t>エン</t>
    </rPh>
    <rPh sb="15" eb="17">
      <t>ナンショ</t>
    </rPh>
    <rPh sb="19" eb="20">
      <t>エン</t>
    </rPh>
    <phoneticPr fontId="7"/>
  </si>
  <si>
    <t>城堀</t>
    <rPh sb="0" eb="1">
      <t>シロ</t>
    </rPh>
    <rPh sb="1" eb="2">
      <t>ホリ</t>
    </rPh>
    <phoneticPr fontId="7"/>
  </si>
  <si>
    <t>折り加工のご依頼（+1円）</t>
    <rPh sb="0" eb="1">
      <t>オ</t>
    </rPh>
    <rPh sb="2" eb="4">
      <t>カコウ</t>
    </rPh>
    <rPh sb="6" eb="8">
      <t>イライ</t>
    </rPh>
    <rPh sb="11" eb="12">
      <t>エン</t>
    </rPh>
    <phoneticPr fontId="4"/>
  </si>
  <si>
    <t>中沼</t>
    <rPh sb="0" eb="2">
      <t>ナカヌマ</t>
    </rPh>
    <phoneticPr fontId="7"/>
  </si>
  <si>
    <t>門川</t>
    <rPh sb="0" eb="2">
      <t>カドカワ</t>
    </rPh>
    <phoneticPr fontId="7"/>
  </si>
  <si>
    <t>有　　・　　無</t>
    <rPh sb="0" eb="1">
      <t>ア</t>
    </rPh>
    <rPh sb="6" eb="7">
      <t>ナシ</t>
    </rPh>
    <phoneticPr fontId="4"/>
  </si>
  <si>
    <t>怒田</t>
    <rPh sb="0" eb="2">
      <t>ヌタ</t>
    </rPh>
    <phoneticPr fontId="7"/>
  </si>
  <si>
    <t>赤田　※難所</t>
    <rPh sb="0" eb="2">
      <t>アカダ</t>
    </rPh>
    <rPh sb="4" eb="6">
      <t>ナンショ</t>
    </rPh>
    <phoneticPr fontId="7"/>
  </si>
  <si>
    <t>宮上</t>
    <rPh sb="0" eb="2">
      <t>ミヤガミ</t>
    </rPh>
    <phoneticPr fontId="7"/>
  </si>
  <si>
    <t>広町</t>
    <rPh sb="0" eb="2">
      <t>ヒロマチ</t>
    </rPh>
    <phoneticPr fontId="7"/>
  </si>
  <si>
    <t>金手</t>
    <rPh sb="0" eb="2">
      <t>カナデ</t>
    </rPh>
    <phoneticPr fontId="7"/>
  </si>
  <si>
    <t>宮下</t>
    <rPh sb="0" eb="2">
      <t>ミヤシタ</t>
    </rPh>
    <phoneticPr fontId="7"/>
  </si>
  <si>
    <t>配布指定</t>
    <rPh sb="0" eb="4">
      <t>ハイフシテイ</t>
    </rPh>
    <phoneticPr fontId="4"/>
  </si>
  <si>
    <t>沼田</t>
    <rPh sb="0" eb="2">
      <t>ヌマタ</t>
    </rPh>
    <phoneticPr fontId="7"/>
  </si>
  <si>
    <t>金子</t>
    <rPh sb="0" eb="2">
      <t>カネコ</t>
    </rPh>
    <phoneticPr fontId="7"/>
  </si>
  <si>
    <t>鍛冶屋</t>
    <rPh sb="0" eb="3">
      <t>カジヤ</t>
    </rPh>
    <phoneticPr fontId="7"/>
  </si>
  <si>
    <t>軒並　・　戸建　・　集合</t>
    <rPh sb="0" eb="2">
      <t>ノキナミ</t>
    </rPh>
    <rPh sb="5" eb="7">
      <t>コダテ</t>
    </rPh>
    <rPh sb="10" eb="12">
      <t>シュウゴウ</t>
    </rPh>
    <phoneticPr fontId="4"/>
  </si>
  <si>
    <t>福泉</t>
    <rPh sb="0" eb="1">
      <t>フク</t>
    </rPh>
    <rPh sb="1" eb="2">
      <t>イズミ</t>
    </rPh>
    <phoneticPr fontId="7"/>
  </si>
  <si>
    <t>大井中央</t>
    <rPh sb="0" eb="4">
      <t>オオイチュウオウ</t>
    </rPh>
    <phoneticPr fontId="7"/>
  </si>
  <si>
    <t>吉浜</t>
    <rPh sb="0" eb="2">
      <t>ヨシハマ</t>
    </rPh>
    <phoneticPr fontId="7"/>
  </si>
  <si>
    <t>班目</t>
    <rPh sb="0" eb="2">
      <t>マダラメ</t>
    </rPh>
    <phoneticPr fontId="7"/>
  </si>
  <si>
    <t>上大井</t>
    <rPh sb="0" eb="3">
      <t>カミオオイ</t>
    </rPh>
    <phoneticPr fontId="7"/>
  </si>
  <si>
    <t>福浦</t>
    <rPh sb="0" eb="2">
      <t>フクウラ</t>
    </rPh>
    <phoneticPr fontId="7"/>
  </si>
  <si>
    <t>いずれかに○をつけてください。</t>
    <phoneticPr fontId="4"/>
  </si>
  <si>
    <t>壗下</t>
    <rPh sb="0" eb="2">
      <t>ママシタ</t>
    </rPh>
    <phoneticPr fontId="7"/>
  </si>
  <si>
    <t>篠窪　※難所</t>
    <rPh sb="0" eb="2">
      <t>シノクボ</t>
    </rPh>
    <phoneticPr fontId="7"/>
  </si>
  <si>
    <t>湯河原町合計</t>
    <rPh sb="0" eb="3">
      <t>ユガワラ</t>
    </rPh>
    <rPh sb="3" eb="4">
      <t>マチ</t>
    </rPh>
    <rPh sb="4" eb="6">
      <t>ゴウケイ</t>
    </rPh>
    <phoneticPr fontId="7"/>
  </si>
  <si>
    <t>※一戸建て指定配布…単価+3円</t>
    <rPh sb="1" eb="4">
      <t>イッコダ</t>
    </rPh>
    <rPh sb="5" eb="9">
      <t>シテイハイフ</t>
    </rPh>
    <rPh sb="10" eb="12">
      <t>タンカ</t>
    </rPh>
    <rPh sb="14" eb="15">
      <t>エン</t>
    </rPh>
    <phoneticPr fontId="4"/>
  </si>
  <si>
    <t>向田</t>
    <rPh sb="0" eb="2">
      <t>ムカイダ</t>
    </rPh>
    <phoneticPr fontId="7"/>
  </si>
  <si>
    <t>高尾　※難所</t>
    <rPh sb="0" eb="2">
      <t>タカオ</t>
    </rPh>
    <phoneticPr fontId="7"/>
  </si>
  <si>
    <t>※集合住宅指定配布…単価+1.5円</t>
    <rPh sb="1" eb="5">
      <t>シュウゴウジュウタク</t>
    </rPh>
    <rPh sb="5" eb="9">
      <t>シテイハイフ</t>
    </rPh>
    <rPh sb="10" eb="12">
      <t>タンカ</t>
    </rPh>
    <rPh sb="16" eb="17">
      <t>エン</t>
    </rPh>
    <phoneticPr fontId="4"/>
  </si>
  <si>
    <t>和田河原</t>
    <rPh sb="0" eb="4">
      <t>ワダガハラ</t>
    </rPh>
    <phoneticPr fontId="7"/>
  </si>
  <si>
    <t>西大井</t>
    <rPh sb="0" eb="1">
      <t>ニシ</t>
    </rPh>
    <rPh sb="1" eb="3">
      <t>オオイ</t>
    </rPh>
    <phoneticPr fontId="7"/>
  </si>
  <si>
    <r>
      <t>足柄下郡 真鶴町(単価25円)</t>
    </r>
    <r>
      <rPr>
        <b/>
        <sz val="16"/>
        <color rgb="FFFF0000"/>
        <rFont val="Meiryo UI"/>
        <family val="3"/>
        <charset val="128"/>
      </rPr>
      <t>　</t>
    </r>
    <r>
      <rPr>
        <b/>
        <sz val="14"/>
        <color rgb="FFFF0000"/>
        <rFont val="Meiryo UI"/>
        <family val="3"/>
        <charset val="128"/>
      </rPr>
      <t>配布期間2~3週間エリア</t>
    </r>
    <rPh sb="5" eb="7">
      <t>マナヅル</t>
    </rPh>
    <rPh sb="7" eb="8">
      <t>マチ</t>
    </rPh>
    <rPh sb="9" eb="11">
      <t>タンカ</t>
    </rPh>
    <rPh sb="13" eb="14">
      <t>エン</t>
    </rPh>
    <phoneticPr fontId="7"/>
  </si>
  <si>
    <t>（上記は税抜き価格表示です）</t>
    <rPh sb="1" eb="3">
      <t>ジョウキ</t>
    </rPh>
    <rPh sb="4" eb="6">
      <t>ゼイヌ</t>
    </rPh>
    <rPh sb="7" eb="11">
      <t>カカクヒョウジ</t>
    </rPh>
    <phoneticPr fontId="4"/>
  </si>
  <si>
    <t>三竹</t>
    <rPh sb="0" eb="2">
      <t>ミタケ</t>
    </rPh>
    <phoneticPr fontId="7"/>
  </si>
  <si>
    <t>山田　※難所</t>
    <rPh sb="0" eb="2">
      <t>ヤマダ</t>
    </rPh>
    <phoneticPr fontId="7"/>
  </si>
  <si>
    <t>小市</t>
    <rPh sb="0" eb="2">
      <t>コイチ</t>
    </rPh>
    <phoneticPr fontId="7"/>
  </si>
  <si>
    <t>大井町合計</t>
    <rPh sb="0" eb="3">
      <t>オオイマチ</t>
    </rPh>
    <rPh sb="3" eb="5">
      <t>ゴウケイ</t>
    </rPh>
    <phoneticPr fontId="7"/>
  </si>
  <si>
    <t>真鶴</t>
    <rPh sb="0" eb="2">
      <t>マナヅル</t>
    </rPh>
    <phoneticPr fontId="7"/>
  </si>
  <si>
    <t>南足柄・開成 部数</t>
    <rPh sb="0" eb="1">
      <t>ミナミ</t>
    </rPh>
    <rPh sb="1" eb="3">
      <t>アシガラ</t>
    </rPh>
    <rPh sb="4" eb="6">
      <t>カイセイ</t>
    </rPh>
    <rPh sb="7" eb="9">
      <t>ブスウ</t>
    </rPh>
    <phoneticPr fontId="4"/>
  </si>
  <si>
    <t>南足柄市合計</t>
    <rPh sb="0" eb="4">
      <t>ミナミアシガラシ</t>
    </rPh>
    <rPh sb="4" eb="6">
      <t>ゴウケイ</t>
    </rPh>
    <phoneticPr fontId="7"/>
  </si>
  <si>
    <t>岩</t>
    <rPh sb="0" eb="1">
      <t>イワ</t>
    </rPh>
    <phoneticPr fontId="7"/>
  </si>
  <si>
    <t>大井・松田・二宮 通常部数</t>
    <rPh sb="0" eb="2">
      <t>オオイ</t>
    </rPh>
    <rPh sb="3" eb="5">
      <t>マツダ</t>
    </rPh>
    <rPh sb="6" eb="8">
      <t>ニノミヤ</t>
    </rPh>
    <rPh sb="9" eb="11">
      <t>ツウジョウ</t>
    </rPh>
    <rPh sb="11" eb="13">
      <t>ブスウ</t>
    </rPh>
    <phoneticPr fontId="4"/>
  </si>
  <si>
    <r>
      <t>足柄上郡 松田町(単価8円)</t>
    </r>
    <r>
      <rPr>
        <b/>
        <sz val="20"/>
        <color rgb="FFFF0000"/>
        <rFont val="Meiryo UI"/>
        <family val="3"/>
        <charset val="128"/>
      </rPr>
      <t>※難所15円</t>
    </r>
    <rPh sb="0" eb="4">
      <t>アシガラカミグン</t>
    </rPh>
    <rPh sb="5" eb="7">
      <t>マツダ</t>
    </rPh>
    <rPh sb="7" eb="8">
      <t>マチ</t>
    </rPh>
    <rPh sb="9" eb="11">
      <t>タンカ</t>
    </rPh>
    <rPh sb="12" eb="13">
      <t>エン</t>
    </rPh>
    <rPh sb="15" eb="17">
      <t>ナンショ</t>
    </rPh>
    <rPh sb="19" eb="20">
      <t>エン</t>
    </rPh>
    <phoneticPr fontId="7"/>
  </si>
  <si>
    <t>真鶴町合計</t>
    <rPh sb="0" eb="2">
      <t>マナヅル</t>
    </rPh>
    <rPh sb="2" eb="3">
      <t>マチ</t>
    </rPh>
    <rPh sb="3" eb="5">
      <t>ゴウケイ</t>
    </rPh>
    <phoneticPr fontId="7"/>
  </si>
  <si>
    <t>大井・松田 難所、中井部数</t>
    <rPh sb="0" eb="2">
      <t>オオイ</t>
    </rPh>
    <rPh sb="3" eb="5">
      <t>マツダ</t>
    </rPh>
    <rPh sb="6" eb="8">
      <t>ナンショ</t>
    </rPh>
    <rPh sb="9" eb="11">
      <t>ナカイ</t>
    </rPh>
    <rPh sb="11" eb="13">
      <t>ブスウ</t>
    </rPh>
    <phoneticPr fontId="4"/>
  </si>
  <si>
    <t>中郡 二宮町(単価8円)</t>
    <rPh sb="0" eb="2">
      <t>ナカグン</t>
    </rPh>
    <rPh sb="3" eb="5">
      <t>ニノミヤ</t>
    </rPh>
    <rPh sb="5" eb="6">
      <t>マチ</t>
    </rPh>
    <rPh sb="7" eb="9">
      <t>タンカ</t>
    </rPh>
    <rPh sb="10" eb="11">
      <t>エン</t>
    </rPh>
    <phoneticPr fontId="7"/>
  </si>
  <si>
    <t>山北 部数</t>
    <rPh sb="0" eb="2">
      <t>ヤマキタ</t>
    </rPh>
    <rPh sb="3" eb="5">
      <t>ブスウ</t>
    </rPh>
    <phoneticPr fontId="4"/>
  </si>
  <si>
    <t>神山</t>
    <rPh sb="0" eb="2">
      <t>コウヤマ</t>
    </rPh>
    <phoneticPr fontId="7"/>
  </si>
  <si>
    <t>合計依頼枚数</t>
    <rPh sb="0" eb="4">
      <t>ゴウケイイライ</t>
    </rPh>
    <rPh sb="4" eb="6">
      <t>マイスウ</t>
    </rPh>
    <phoneticPr fontId="4"/>
  </si>
  <si>
    <t>箱根・湯河原・真鶴 部数</t>
    <rPh sb="0" eb="2">
      <t>ハコネ</t>
    </rPh>
    <rPh sb="3" eb="6">
      <t>ユガワラ</t>
    </rPh>
    <rPh sb="7" eb="9">
      <t>マナヅル</t>
    </rPh>
    <rPh sb="10" eb="12">
      <t>ブスウ</t>
    </rPh>
    <phoneticPr fontId="4"/>
  </si>
  <si>
    <t>一色</t>
    <rPh sb="0" eb="2">
      <t>イッシキ</t>
    </rPh>
    <phoneticPr fontId="7"/>
  </si>
  <si>
    <t>松田庶子・惣領</t>
    <rPh sb="0" eb="2">
      <t>マツダ</t>
    </rPh>
    <rPh sb="2" eb="4">
      <t>ショシ</t>
    </rPh>
    <rPh sb="5" eb="7">
      <t>ソウリョウ</t>
    </rPh>
    <phoneticPr fontId="7"/>
  </si>
  <si>
    <t>(自動計算）</t>
    <rPh sb="1" eb="5">
      <t>ジドウケイサン</t>
    </rPh>
    <phoneticPr fontId="4"/>
  </si>
  <si>
    <t>川匂</t>
    <rPh sb="0" eb="2">
      <t>カワワ</t>
    </rPh>
    <phoneticPr fontId="7"/>
  </si>
  <si>
    <t>寄　※難所</t>
    <rPh sb="0" eb="1">
      <t>ヨ</t>
    </rPh>
    <rPh sb="3" eb="5">
      <t>ナンショ</t>
    </rPh>
    <phoneticPr fontId="7"/>
  </si>
  <si>
    <t>株式会社あおぞらポストの配布規約に同意し、下記の内容の通り発注します。</t>
    <rPh sb="0" eb="4">
      <t>カブシキガイシャ</t>
    </rPh>
    <rPh sb="12" eb="14">
      <t>ハイフ</t>
    </rPh>
    <rPh sb="14" eb="16">
      <t>キヤク</t>
    </rPh>
    <rPh sb="17" eb="19">
      <t>ドウイ</t>
    </rPh>
    <rPh sb="21" eb="23">
      <t>カキ</t>
    </rPh>
    <rPh sb="24" eb="26">
      <t>ナイヨウ</t>
    </rPh>
    <rPh sb="27" eb="28">
      <t>トオ</t>
    </rPh>
    <rPh sb="29" eb="31">
      <t>ハッチュウ</t>
    </rPh>
    <phoneticPr fontId="4"/>
  </si>
  <si>
    <t>中里</t>
    <rPh sb="0" eb="2">
      <t>ナカザト</t>
    </rPh>
    <phoneticPr fontId="7"/>
  </si>
  <si>
    <t>松田町合計</t>
    <rPh sb="0" eb="2">
      <t>マツダ</t>
    </rPh>
    <rPh sb="2" eb="3">
      <t>マチ</t>
    </rPh>
    <rPh sb="3" eb="5">
      <t>ゴウケイ</t>
    </rPh>
    <phoneticPr fontId="7"/>
  </si>
  <si>
    <t>二宮</t>
    <rPh sb="0" eb="2">
      <t>ニノミヤ</t>
    </rPh>
    <phoneticPr fontId="7"/>
  </si>
  <si>
    <t>発注年月日</t>
    <rPh sb="0" eb="2">
      <t>ハッチュウ</t>
    </rPh>
    <rPh sb="2" eb="5">
      <t>ネンガッピ</t>
    </rPh>
    <phoneticPr fontId="4"/>
  </si>
  <si>
    <t>　御担当者名：</t>
    <phoneticPr fontId="4"/>
  </si>
  <si>
    <t>松根</t>
    <rPh sb="0" eb="2">
      <t>マツネ</t>
    </rPh>
    <phoneticPr fontId="7"/>
  </si>
  <si>
    <r>
      <t>足柄上郡 山北町(単価12円</t>
    </r>
    <r>
      <rPr>
        <b/>
        <sz val="16"/>
        <color indexed="8"/>
        <rFont val="Meiryo UI"/>
        <family val="3"/>
        <charset val="128"/>
      </rPr>
      <t xml:space="preserve">) </t>
    </r>
    <r>
      <rPr>
        <b/>
        <sz val="14"/>
        <color rgb="FFFF0000"/>
        <rFont val="Meiryo UI"/>
        <family val="3"/>
        <charset val="128"/>
      </rPr>
      <t>配布期間2~3週間エリア</t>
    </r>
    <rPh sb="0" eb="4">
      <t>アシガラカミグン</t>
    </rPh>
    <rPh sb="5" eb="7">
      <t>ヤマキタ</t>
    </rPh>
    <rPh sb="7" eb="8">
      <t>マチ</t>
    </rPh>
    <rPh sb="9" eb="11">
      <t>タンカ</t>
    </rPh>
    <rPh sb="13" eb="14">
      <t>エン</t>
    </rPh>
    <phoneticPr fontId="7"/>
  </si>
  <si>
    <t>緑が丘</t>
    <rPh sb="0" eb="1">
      <t>ミドリ</t>
    </rPh>
    <rPh sb="2" eb="3">
      <t>オカ</t>
    </rPh>
    <phoneticPr fontId="7"/>
  </si>
  <si>
    <t>　御社名：　　　　　　　　　　　　　　　　　　　　　　㊞</t>
    <rPh sb="1" eb="4">
      <t>オンシャメイ</t>
    </rPh>
    <phoneticPr fontId="4"/>
  </si>
  <si>
    <t>　TEL：</t>
    <phoneticPr fontId="4"/>
  </si>
  <si>
    <t>山西</t>
    <rPh sb="0" eb="2">
      <t>ヤマニシ</t>
    </rPh>
    <phoneticPr fontId="7"/>
  </si>
  <si>
    <t>岸</t>
    <rPh sb="0" eb="1">
      <t>キシ</t>
    </rPh>
    <phoneticPr fontId="7"/>
  </si>
  <si>
    <t>百合が丘</t>
    <rPh sb="0" eb="2">
      <t>ユリ</t>
    </rPh>
    <rPh sb="3" eb="4">
      <t>オカ</t>
    </rPh>
    <phoneticPr fontId="7"/>
  </si>
  <si>
    <t>向原</t>
    <rPh sb="0" eb="2">
      <t>ムコウハラ</t>
    </rPh>
    <phoneticPr fontId="7"/>
  </si>
  <si>
    <t>　ご住所：</t>
    <rPh sb="2" eb="4">
      <t>ジュウショ</t>
    </rPh>
    <phoneticPr fontId="4"/>
  </si>
  <si>
    <t>　FAX：</t>
    <phoneticPr fontId="4"/>
  </si>
  <si>
    <t>富士見が丘</t>
    <rPh sb="0" eb="3">
      <t>フジミ</t>
    </rPh>
    <rPh sb="4" eb="5">
      <t>オカ</t>
    </rPh>
    <phoneticPr fontId="7"/>
  </si>
  <si>
    <t>山北</t>
    <rPh sb="0" eb="2">
      <t>ヤマキタ</t>
    </rPh>
    <phoneticPr fontId="7"/>
  </si>
  <si>
    <t>二宮町合計</t>
    <rPh sb="0" eb="3">
      <t>ニノミヤマチ</t>
    </rPh>
    <rPh sb="3" eb="5">
      <t>ゴウケイ</t>
    </rPh>
    <phoneticPr fontId="7"/>
  </si>
  <si>
    <t>山北町合計</t>
    <rPh sb="0" eb="2">
      <t>ヤマキタ</t>
    </rPh>
    <rPh sb="2" eb="3">
      <t>マチ</t>
    </rPh>
    <rPh sb="3" eb="5">
      <t>ゴウケイ</t>
    </rPh>
    <phoneticPr fontId="7"/>
  </si>
  <si>
    <t xml:space="preserve"> ＊依頼表を送信いただく前に＊</t>
    <rPh sb="2" eb="4">
      <t>イライ</t>
    </rPh>
    <rPh sb="4" eb="5">
      <t>ヒョウ</t>
    </rPh>
    <rPh sb="6" eb="8">
      <t>ソウシン</t>
    </rPh>
    <rPh sb="12" eb="13">
      <t>マエ</t>
    </rPh>
    <phoneticPr fontId="4"/>
  </si>
  <si>
    <t>　①上記の「配布部数」「配布エリア」が御社発注意思と相違ないことをご確認ください。</t>
    <rPh sb="2" eb="4">
      <t>ジョウキ</t>
    </rPh>
    <rPh sb="6" eb="8">
      <t>ハイフ</t>
    </rPh>
    <rPh sb="8" eb="10">
      <t>ブスウ</t>
    </rPh>
    <rPh sb="12" eb="14">
      <t>ハイフ</t>
    </rPh>
    <rPh sb="19" eb="21">
      <t>オンシャ</t>
    </rPh>
    <rPh sb="21" eb="23">
      <t>ハッチュウ</t>
    </rPh>
    <rPh sb="23" eb="25">
      <t>イシ</t>
    </rPh>
    <rPh sb="26" eb="28">
      <t>ソウイ</t>
    </rPh>
    <rPh sb="34" eb="36">
      <t>カクニン</t>
    </rPh>
    <phoneticPr fontId="4"/>
  </si>
  <si>
    <r>
      <t xml:space="preserve">足柄上郡 中井町(単価15円) </t>
    </r>
    <r>
      <rPr>
        <b/>
        <sz val="14"/>
        <color rgb="FFFF0000"/>
        <rFont val="Meiryo UI"/>
        <family val="3"/>
        <charset val="128"/>
      </rPr>
      <t>配布期間2~3週間エリア</t>
    </r>
    <rPh sb="0" eb="4">
      <t>アシガラカミグン</t>
    </rPh>
    <rPh sb="5" eb="7">
      <t>ナカイ</t>
    </rPh>
    <rPh sb="7" eb="8">
      <t>マチ</t>
    </rPh>
    <rPh sb="8" eb="9">
      <t>シンチョウ</t>
    </rPh>
    <rPh sb="9" eb="11">
      <t>タンカ</t>
    </rPh>
    <rPh sb="13" eb="14">
      <t>エン</t>
    </rPh>
    <phoneticPr fontId="7"/>
  </si>
  <si>
    <t>　②上記枠内にございます「発注年月日」「御社名」「住所」「御担当者名」欄にご記入いただきご捺印ください。</t>
    <rPh sb="2" eb="4">
      <t>ジョウキ</t>
    </rPh>
    <rPh sb="4" eb="6">
      <t>ワクナイ</t>
    </rPh>
    <rPh sb="13" eb="15">
      <t>ハッチュウ</t>
    </rPh>
    <rPh sb="15" eb="18">
      <t>ネンガッピ</t>
    </rPh>
    <rPh sb="20" eb="21">
      <t>ゴ</t>
    </rPh>
    <rPh sb="21" eb="23">
      <t>シャメイ</t>
    </rPh>
    <rPh sb="25" eb="27">
      <t>ジュウショ</t>
    </rPh>
    <rPh sb="29" eb="33">
      <t>ゴタントウシャ</t>
    </rPh>
    <rPh sb="33" eb="34">
      <t>メイ</t>
    </rPh>
    <rPh sb="35" eb="36">
      <t>ラン</t>
    </rPh>
    <rPh sb="38" eb="40">
      <t>キニュウ</t>
    </rPh>
    <rPh sb="45" eb="47">
      <t>ナツイン</t>
    </rPh>
    <phoneticPr fontId="4"/>
  </si>
  <si>
    <t>※価格は税抜価格表示となります。</t>
    <rPh sb="1" eb="3">
      <t>カカク</t>
    </rPh>
    <rPh sb="4" eb="6">
      <t>ゼイヌ</t>
    </rPh>
    <rPh sb="6" eb="10">
      <t>カカクヒョウジ</t>
    </rPh>
    <phoneticPr fontId="4"/>
  </si>
  <si>
    <t>　③配布規約を今一度ご確認ください。弊社サイトからもご覧になれます。</t>
    <rPh sb="2" eb="4">
      <t>ハイフ</t>
    </rPh>
    <rPh sb="4" eb="6">
      <t>キヤク</t>
    </rPh>
    <rPh sb="7" eb="10">
      <t>イマイチド</t>
    </rPh>
    <rPh sb="11" eb="13">
      <t>カクニン</t>
    </rPh>
    <rPh sb="18" eb="20">
      <t>ヘイシャ</t>
    </rPh>
    <rPh sb="27" eb="28">
      <t>ラン</t>
    </rPh>
    <phoneticPr fontId="4"/>
  </si>
  <si>
    <t>10％課税させていただきます。</t>
    <phoneticPr fontId="4"/>
  </si>
  <si>
    <t>中井町</t>
    <rPh sb="0" eb="3">
      <t>ナカイマチ</t>
    </rPh>
    <phoneticPr fontId="7"/>
  </si>
  <si>
    <t>　④上記3点が完了致しましたら、本書を下記FAX番号にご返信ください。</t>
    <rPh sb="2" eb="4">
      <t>ジョウキ</t>
    </rPh>
    <rPh sb="5" eb="6">
      <t>テン</t>
    </rPh>
    <rPh sb="7" eb="9">
      <t>カンリョウ</t>
    </rPh>
    <rPh sb="9" eb="10">
      <t>イタ</t>
    </rPh>
    <rPh sb="16" eb="18">
      <t>ホンショ</t>
    </rPh>
    <rPh sb="19" eb="21">
      <t>カキ</t>
    </rPh>
    <rPh sb="24" eb="26">
      <t>バンゴウ</t>
    </rPh>
    <rPh sb="28" eb="30">
      <t>ヘンシン</t>
    </rPh>
    <phoneticPr fontId="4"/>
  </si>
  <si>
    <t>※ご依頼時の受注状況により、</t>
    <rPh sb="2" eb="4">
      <t>イライ</t>
    </rPh>
    <rPh sb="4" eb="5">
      <t>ジ</t>
    </rPh>
    <rPh sb="6" eb="8">
      <t>ジュチュウ</t>
    </rPh>
    <rPh sb="8" eb="10">
      <t>ジョウキョウ</t>
    </rPh>
    <phoneticPr fontId="4"/>
  </si>
  <si>
    <t>中井町合計</t>
    <rPh sb="0" eb="2">
      <t>ナカイ</t>
    </rPh>
    <rPh sb="2" eb="3">
      <t>マチ</t>
    </rPh>
    <rPh sb="3" eb="5">
      <t>ゴウケイ</t>
    </rPh>
    <phoneticPr fontId="7"/>
  </si>
  <si>
    <t>　※ご不明な点がございましたら、ご返信前にお問い合わせくださいますようお願い申し上げます。</t>
    <rPh sb="3" eb="5">
      <t>フメイ</t>
    </rPh>
    <rPh sb="6" eb="7">
      <t>テン</t>
    </rPh>
    <rPh sb="17" eb="20">
      <t>ヘンシンマエ</t>
    </rPh>
    <rPh sb="22" eb="23">
      <t>ト</t>
    </rPh>
    <rPh sb="24" eb="25">
      <t>ア</t>
    </rPh>
    <rPh sb="36" eb="37">
      <t>ネガ</t>
    </rPh>
    <rPh sb="38" eb="39">
      <t>モウ</t>
    </rPh>
    <rPh sb="40" eb="41">
      <t>ア</t>
    </rPh>
    <phoneticPr fontId="4"/>
  </si>
  <si>
    <t>ご希望の配布期間での配布が困難な場合がございます。</t>
    <phoneticPr fontId="4"/>
  </si>
  <si>
    <t>株式会社あおぞらポスト</t>
    <phoneticPr fontId="4"/>
  </si>
  <si>
    <t>〒250-0852　神奈川県小田原市栢山375-2　栢山レジデンスA棟1階</t>
    <rPh sb="36" eb="37">
      <t>カイ</t>
    </rPh>
    <phoneticPr fontId="4"/>
  </si>
  <si>
    <t>　 投函禁止物件の増加、新築物件増加などの理由で増減する可能性がございます。</t>
    <rPh sb="2" eb="4">
      <t>トウカン</t>
    </rPh>
    <rPh sb="4" eb="6">
      <t>キンシ</t>
    </rPh>
    <rPh sb="6" eb="8">
      <t>ブッケン</t>
    </rPh>
    <rPh sb="9" eb="11">
      <t>ゾウカ</t>
    </rPh>
    <rPh sb="12" eb="14">
      <t>シンチク</t>
    </rPh>
    <rPh sb="14" eb="16">
      <t>ブッケン</t>
    </rPh>
    <rPh sb="16" eb="18">
      <t>ゾウカ</t>
    </rPh>
    <rPh sb="21" eb="23">
      <t>リユウ</t>
    </rPh>
    <rPh sb="24" eb="26">
      <t>ゾウゲン</t>
    </rPh>
    <rPh sb="28" eb="31">
      <t>カノウセイ</t>
    </rPh>
    <phoneticPr fontId="4"/>
  </si>
  <si>
    <t>TEL：0465-46-6934　FAX：0465-46-6926</t>
    <phoneticPr fontId="4"/>
  </si>
  <si>
    <t>※上記以外に、全国への手配も可能です。</t>
    <rPh sb="1" eb="3">
      <t>ジョウキ</t>
    </rPh>
    <rPh sb="3" eb="5">
      <t>イガイ</t>
    </rPh>
    <rPh sb="7" eb="9">
      <t>ゼンコク</t>
    </rPh>
    <rPh sb="11" eb="13">
      <t>テハイ</t>
    </rPh>
    <rPh sb="14" eb="16">
      <t>カノウ</t>
    </rPh>
    <phoneticPr fontId="4"/>
  </si>
  <si>
    <t>E-mail：info@aozorapost.com</t>
    <phoneticPr fontId="4"/>
  </si>
  <si>
    <t>2024年　　　　月　　　　日</t>
    <phoneticPr fontId="4"/>
  </si>
  <si>
    <t>※配布部数は目安です。（弊社では地域毎の世帯数の7～9割の数字としております）</t>
    <rPh sb="1" eb="3">
      <t>ハイフ</t>
    </rPh>
    <rPh sb="3" eb="5">
      <t>ブスウ</t>
    </rPh>
    <rPh sb="6" eb="8">
      <t>メヤス</t>
    </rPh>
    <rPh sb="12" eb="14">
      <t>ヘイシャ</t>
    </rPh>
    <rPh sb="16" eb="18">
      <t>チイキ</t>
    </rPh>
    <rPh sb="18" eb="19">
      <t>ゴト</t>
    </rPh>
    <rPh sb="20" eb="23">
      <t>セタイスウ</t>
    </rPh>
    <rPh sb="27" eb="28">
      <t>ワリ</t>
    </rPh>
    <rPh sb="29" eb="31">
      <t>スウジ</t>
    </rPh>
    <phoneticPr fontId="4"/>
  </si>
  <si>
    <t>2024.09～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</si>
</sst>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3"/>
      <charset val="128"/>
      <scheme val="minor"/>
    </font>
    <font>
      <sz val="22"/>
      <color indexed="8"/>
      <name val="Meiryo UI"/>
      <family val="3"/>
      <charset val="128"/>
    </font>
    <font>
      <b/>
      <sz val="22"/>
      <color rgb="FF00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20"/>
      <color indexed="8"/>
      <name val="Meiryo UI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color indexed="8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20"/>
      <color theme="1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4"/>
      <color indexed="8"/>
      <name val="Meiryo UI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2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6"/>
      <color rgb="FFFF0000"/>
      <name val="Meiryo UI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7" fillId="0" borderId="0"/>
  </cellStyleXfs>
  <cellXfs count="148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11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38" fontId="13" fillId="4" borderId="14" xfId="1" applyFont="1" applyFill="1" applyBorder="1" applyAlignment="1">
      <alignment vertical="center" shrinkToFit="1"/>
    </xf>
    <xf numFmtId="38" fontId="14" fillId="4" borderId="15" xfId="1" applyFont="1" applyFill="1" applyBorder="1" applyAlignment="1">
      <alignment vertical="center" shrinkToFit="1"/>
    </xf>
    <xf numFmtId="38" fontId="13" fillId="0" borderId="14" xfId="1" applyFont="1" applyFill="1" applyBorder="1" applyAlignment="1">
      <alignment vertical="center" shrinkToFit="1"/>
    </xf>
    <xf numFmtId="38" fontId="14" fillId="0" borderId="15" xfId="1" applyFont="1" applyBorder="1" applyAlignment="1">
      <alignment vertical="center" shrinkToFit="1"/>
    </xf>
    <xf numFmtId="38" fontId="14" fillId="0" borderId="15" xfId="1" applyFont="1" applyFill="1" applyBorder="1" applyAlignment="1">
      <alignment vertical="center" shrinkToFit="1"/>
    </xf>
    <xf numFmtId="38" fontId="13" fillId="5" borderId="30" xfId="1" applyFont="1" applyFill="1" applyBorder="1" applyAlignment="1">
      <alignment vertical="center" shrinkToFit="1"/>
    </xf>
    <xf numFmtId="38" fontId="11" fillId="5" borderId="30" xfId="0" applyNumberFormat="1" applyFont="1" applyFill="1" applyBorder="1" applyAlignment="1">
      <alignment vertical="center" shrinkToFit="1"/>
    </xf>
    <xf numFmtId="38" fontId="6" fillId="5" borderId="31" xfId="0" applyNumberFormat="1" applyFont="1" applyFill="1" applyBorder="1" applyAlignment="1">
      <alignment vertical="center" shrinkToFit="1"/>
    </xf>
    <xf numFmtId="38" fontId="13" fillId="0" borderId="35" xfId="1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38" fontId="19" fillId="6" borderId="14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13" fillId="0" borderId="0" xfId="0" applyFont="1" applyAlignment="1">
      <alignment horizontal="center" vertical="center" wrapText="1" shrinkToFit="1"/>
    </xf>
    <xf numFmtId="0" fontId="21" fillId="0" borderId="0" xfId="0" applyFont="1">
      <alignment vertical="center"/>
    </xf>
    <xf numFmtId="38" fontId="24" fillId="6" borderId="46" xfId="0" applyNumberFormat="1" applyFont="1" applyFill="1" applyBorder="1">
      <alignment vertical="center"/>
    </xf>
    <xf numFmtId="0" fontId="28" fillId="0" borderId="0" xfId="2" applyFont="1" applyAlignment="1">
      <alignment vertical="center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18" fillId="0" borderId="22" xfId="0" applyFont="1" applyBorder="1">
      <alignment vertical="center"/>
    </xf>
    <xf numFmtId="0" fontId="18" fillId="0" borderId="23" xfId="0" applyFont="1" applyBorder="1">
      <alignment vertical="center"/>
    </xf>
    <xf numFmtId="0" fontId="10" fillId="0" borderId="0" xfId="0" applyFont="1">
      <alignment vertical="center"/>
    </xf>
    <xf numFmtId="0" fontId="30" fillId="0" borderId="0" xfId="2" applyFont="1" applyAlignment="1">
      <alignment vertical="center"/>
    </xf>
    <xf numFmtId="0" fontId="31" fillId="0" borderId="0" xfId="2" applyFont="1" applyAlignment="1">
      <alignment vertical="center" shrinkToFit="1"/>
    </xf>
    <xf numFmtId="0" fontId="22" fillId="0" borderId="0" xfId="0" applyFont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28" fillId="0" borderId="0" xfId="2" applyFont="1" applyAlignment="1">
      <alignment vertical="center" shrinkToFit="1"/>
    </xf>
    <xf numFmtId="0" fontId="13" fillId="0" borderId="0" xfId="2" applyFont="1" applyAlignment="1">
      <alignment vertical="center" wrapText="1" shrinkToFit="1"/>
    </xf>
    <xf numFmtId="0" fontId="13" fillId="0" borderId="0" xfId="2" applyFont="1" applyAlignment="1">
      <alignment horizontal="left" vertical="center" shrinkToFit="1"/>
    </xf>
    <xf numFmtId="0" fontId="34" fillId="0" borderId="0" xfId="2" applyFont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8" fillId="0" borderId="22" xfId="0" applyFont="1" applyBorder="1">
      <alignment vertical="center"/>
    </xf>
    <xf numFmtId="0" fontId="18" fillId="0" borderId="0" xfId="0" applyFont="1">
      <alignment vertical="center"/>
    </xf>
    <xf numFmtId="0" fontId="18" fillId="0" borderId="23" xfId="0" applyFont="1" applyBorder="1">
      <alignment vertical="center"/>
    </xf>
    <xf numFmtId="0" fontId="6" fillId="5" borderId="1" xfId="0" applyFont="1" applyFill="1" applyBorder="1" applyAlignment="1">
      <alignment horizontal="left" vertical="center" shrinkToFit="1"/>
    </xf>
    <xf numFmtId="0" fontId="6" fillId="5" borderId="29" xfId="0" applyFont="1" applyFill="1" applyBorder="1" applyAlignment="1">
      <alignment horizontal="left" vertical="center" shrinkToFit="1"/>
    </xf>
    <xf numFmtId="0" fontId="18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28" xfId="0" applyFont="1" applyBorder="1">
      <alignment vertical="center"/>
    </xf>
    <xf numFmtId="0" fontId="1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29" fillId="0" borderId="22" xfId="0" applyFont="1" applyBorder="1">
      <alignment vertical="center"/>
    </xf>
    <xf numFmtId="0" fontId="29" fillId="0" borderId="0" xfId="0" applyFont="1">
      <alignment vertical="center"/>
    </xf>
    <xf numFmtId="0" fontId="29" fillId="0" borderId="23" xfId="0" applyFont="1" applyBorder="1">
      <alignment vertical="center"/>
    </xf>
    <xf numFmtId="0" fontId="11" fillId="0" borderId="10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4" xfId="0" applyFont="1" applyBorder="1" applyAlignment="1">
      <alignment horizontal="left" vertical="center" shrinkToFit="1"/>
    </xf>
    <xf numFmtId="0" fontId="10" fillId="0" borderId="25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left" vertical="center" shrinkToFit="1"/>
    </xf>
    <xf numFmtId="0" fontId="16" fillId="0" borderId="25" xfId="0" applyFont="1" applyBorder="1" applyAlignment="1">
      <alignment horizontal="left" vertical="center" shrinkToFit="1"/>
    </xf>
    <xf numFmtId="0" fontId="26" fillId="4" borderId="19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26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22" fillId="2" borderId="19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38" fontId="23" fillId="6" borderId="43" xfId="0" applyNumberFormat="1" applyFont="1" applyFill="1" applyBorder="1" applyAlignment="1">
      <alignment horizontal="center" vertical="center"/>
    </xf>
    <xf numFmtId="0" fontId="23" fillId="6" borderId="44" xfId="0" applyFont="1" applyFill="1" applyBorder="1" applyAlignment="1">
      <alignment horizontal="center" vertical="center"/>
    </xf>
    <xf numFmtId="0" fontId="23" fillId="6" borderId="45" xfId="0" applyFont="1" applyFill="1" applyBorder="1" applyAlignment="1">
      <alignment horizontal="center" vertical="center"/>
    </xf>
    <xf numFmtId="0" fontId="23" fillId="6" borderId="47" xfId="0" applyFont="1" applyFill="1" applyBorder="1" applyAlignment="1">
      <alignment horizontal="center" vertical="center"/>
    </xf>
    <xf numFmtId="0" fontId="23" fillId="6" borderId="46" xfId="0" applyFont="1" applyFill="1" applyBorder="1" applyAlignment="1">
      <alignment horizontal="center" vertical="center"/>
    </xf>
    <xf numFmtId="0" fontId="23" fillId="6" borderId="48" xfId="0" applyFont="1" applyFill="1" applyBorder="1" applyAlignment="1">
      <alignment horizontal="center" vertical="center"/>
    </xf>
    <xf numFmtId="0" fontId="24" fillId="6" borderId="46" xfId="0" applyFont="1" applyFill="1" applyBorder="1">
      <alignment vertical="center"/>
    </xf>
    <xf numFmtId="0" fontId="25" fillId="0" borderId="20" xfId="0" applyFont="1" applyBorder="1">
      <alignment vertical="center"/>
    </xf>
    <xf numFmtId="0" fontId="19" fillId="6" borderId="14" xfId="0" applyFont="1" applyFill="1" applyBorder="1">
      <alignment vertical="center"/>
    </xf>
    <xf numFmtId="0" fontId="10" fillId="0" borderId="10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8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left" vertical="center" shrinkToFit="1"/>
    </xf>
    <xf numFmtId="0" fontId="16" fillId="0" borderId="13" xfId="0" applyFont="1" applyBorder="1" applyAlignment="1">
      <alignment horizontal="left" vertical="center" shrinkToFit="1"/>
    </xf>
    <xf numFmtId="0" fontId="18" fillId="0" borderId="20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0" fontId="11" fillId="3" borderId="34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23" xfId="0" applyFont="1" applyBorder="1" applyAlignment="1">
      <alignment horizontal="center" vertical="center" wrapText="1" shrinkToFit="1"/>
    </xf>
    <xf numFmtId="0" fontId="11" fillId="0" borderId="26" xfId="0" applyFont="1" applyBorder="1" applyAlignment="1">
      <alignment horizontal="center" vertical="center" wrapText="1" shrinkToFit="1"/>
    </xf>
    <xf numFmtId="0" fontId="11" fillId="0" borderId="27" xfId="0" applyFont="1" applyBorder="1" applyAlignment="1">
      <alignment horizontal="center" vertical="center" wrapText="1" shrinkToFit="1"/>
    </xf>
    <xf numFmtId="0" fontId="11" fillId="0" borderId="28" xfId="0" applyFont="1" applyBorder="1" applyAlignment="1">
      <alignment horizontal="center" vertical="center" wrapText="1" shrinkToFit="1"/>
    </xf>
    <xf numFmtId="0" fontId="17" fillId="0" borderId="2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EDA80ED2-A333-4FE4-82C4-FA06D95522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C963-9B40-44A3-BC32-CECEB2D929DD}">
  <sheetPr>
    <tabColor theme="9" tint="-0.249977111117893"/>
    <pageSetUpPr fitToPage="1"/>
  </sheetPr>
  <dimension ref="A1:AR61"/>
  <sheetViews>
    <sheetView showZeros="0" tabSelected="1" topLeftCell="A14" zoomScale="55" zoomScaleNormal="55" zoomScalePageLayoutView="40" workbookViewId="0">
      <selection activeCell="J34" sqref="J34"/>
    </sheetView>
  </sheetViews>
  <sheetFormatPr defaultRowHeight="18.75" x14ac:dyDescent="0.4"/>
  <cols>
    <col min="1" max="1" width="5.5" style="3" customWidth="1"/>
    <col min="2" max="2" width="21.875" style="3" customWidth="1"/>
    <col min="3" max="6" width="11.875" style="3" customWidth="1"/>
    <col min="7" max="7" width="4.25" style="3" customWidth="1"/>
    <col min="8" max="8" width="5.5" style="3" customWidth="1"/>
    <col min="9" max="9" width="21.875" style="3" customWidth="1"/>
    <col min="10" max="13" width="11.875" style="3" customWidth="1"/>
    <col min="14" max="14" width="4.125" style="3" customWidth="1"/>
    <col min="15" max="15" width="5.375" style="3" customWidth="1"/>
    <col min="16" max="16" width="22" style="3" customWidth="1"/>
    <col min="17" max="20" width="11.875" style="3" customWidth="1"/>
    <col min="21" max="21" width="4.125" style="3" customWidth="1"/>
    <col min="22" max="24" width="11.875" style="3" customWidth="1"/>
    <col min="25" max="25" width="11.875" customWidth="1"/>
  </cols>
  <sheetData>
    <row r="1" spans="1:26" ht="29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</row>
    <row r="2" spans="1:26" ht="29.2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44" t="s">
        <v>147</v>
      </c>
      <c r="Y2" s="144"/>
      <c r="Z2" s="2"/>
    </row>
    <row r="3" spans="1:26" ht="24.75" customHeight="1" thickBot="1" x14ac:dyDescent="0.45">
      <c r="A3" s="49" t="s">
        <v>1</v>
      </c>
      <c r="B3" s="50"/>
      <c r="C3" s="50"/>
      <c r="D3" s="50"/>
      <c r="E3" s="50"/>
      <c r="F3" s="51"/>
      <c r="H3" s="49" t="s">
        <v>2</v>
      </c>
      <c r="I3" s="50"/>
      <c r="J3" s="50"/>
      <c r="K3" s="50"/>
      <c r="L3" s="50"/>
      <c r="M3" s="51"/>
      <c r="O3" s="49" t="s">
        <v>3</v>
      </c>
      <c r="P3" s="50"/>
      <c r="Q3" s="50"/>
      <c r="R3" s="50"/>
      <c r="S3" s="50"/>
      <c r="T3" s="51"/>
      <c r="U3"/>
      <c r="V3" s="121" t="s">
        <v>4</v>
      </c>
      <c r="W3" s="122"/>
      <c r="X3" s="122"/>
      <c r="Y3" s="123"/>
    </row>
    <row r="4" spans="1:26" ht="24.75" customHeight="1" x14ac:dyDescent="0.4">
      <c r="A4" s="89" t="s">
        <v>5</v>
      </c>
      <c r="B4" s="90"/>
      <c r="C4" s="4" t="s">
        <v>6</v>
      </c>
      <c r="D4" s="4" t="s">
        <v>7</v>
      </c>
      <c r="E4" s="4" t="s">
        <v>8</v>
      </c>
      <c r="F4" s="5" t="s">
        <v>9</v>
      </c>
      <c r="H4" s="89" t="s">
        <v>5</v>
      </c>
      <c r="I4" s="90"/>
      <c r="J4" s="4" t="s">
        <v>6</v>
      </c>
      <c r="K4" s="4" t="s">
        <v>7</v>
      </c>
      <c r="L4" s="4" t="s">
        <v>8</v>
      </c>
      <c r="M4" s="5" t="s">
        <v>9</v>
      </c>
      <c r="O4" s="89" t="s">
        <v>5</v>
      </c>
      <c r="P4" s="90"/>
      <c r="Q4" s="4" t="s">
        <v>6</v>
      </c>
      <c r="R4" s="4" t="s">
        <v>7</v>
      </c>
      <c r="S4" s="4" t="s">
        <v>8</v>
      </c>
      <c r="T4" s="5" t="s">
        <v>9</v>
      </c>
      <c r="U4"/>
      <c r="V4" s="145" t="s">
        <v>10</v>
      </c>
      <c r="W4" s="146"/>
      <c r="X4" s="146"/>
      <c r="Y4" s="147"/>
    </row>
    <row r="5" spans="1:26" ht="24.75" customHeight="1" thickBot="1" x14ac:dyDescent="0.45">
      <c r="A5" s="57" t="s">
        <v>11</v>
      </c>
      <c r="B5" s="58"/>
      <c r="C5" s="6">
        <f t="shared" ref="C5:C16" si="0">SUM(D5:E5)</f>
        <v>320</v>
      </c>
      <c r="D5" s="6">
        <v>250</v>
      </c>
      <c r="E5" s="6">
        <v>70</v>
      </c>
      <c r="F5" s="7"/>
      <c r="H5" s="57" t="s">
        <v>12</v>
      </c>
      <c r="I5" s="58"/>
      <c r="J5" s="8">
        <f t="shared" ref="J5:J14" si="1">SUM(K5:L5)</f>
        <v>300</v>
      </c>
      <c r="K5" s="8">
        <v>250</v>
      </c>
      <c r="L5" s="8">
        <v>50</v>
      </c>
      <c r="M5" s="9"/>
      <c r="O5" s="57" t="s">
        <v>13</v>
      </c>
      <c r="P5" s="58"/>
      <c r="Q5" s="8">
        <f>SUM(R5:S5)</f>
        <v>960</v>
      </c>
      <c r="R5" s="8">
        <v>670</v>
      </c>
      <c r="S5" s="8">
        <v>290</v>
      </c>
      <c r="T5" s="9"/>
      <c r="U5"/>
      <c r="V5" s="124"/>
      <c r="W5" s="125"/>
      <c r="X5" s="125"/>
      <c r="Y5" s="126"/>
    </row>
    <row r="6" spans="1:26" ht="24.75" customHeight="1" thickBot="1" x14ac:dyDescent="0.45">
      <c r="A6" s="57" t="s">
        <v>14</v>
      </c>
      <c r="B6" s="58"/>
      <c r="C6" s="6">
        <f t="shared" si="0"/>
        <v>550</v>
      </c>
      <c r="D6" s="6">
        <v>480</v>
      </c>
      <c r="E6" s="6">
        <v>70</v>
      </c>
      <c r="F6" s="7"/>
      <c r="H6" s="57" t="s">
        <v>15</v>
      </c>
      <c r="I6" s="58"/>
      <c r="J6" s="8">
        <f t="shared" si="1"/>
        <v>150</v>
      </c>
      <c r="K6" s="8">
        <v>110</v>
      </c>
      <c r="L6" s="8">
        <v>40</v>
      </c>
      <c r="M6" s="9"/>
      <c r="O6" s="57" t="s">
        <v>16</v>
      </c>
      <c r="P6" s="58"/>
      <c r="Q6" s="8">
        <f t="shared" ref="Q6:Q9" si="2">SUM(R6:S6)</f>
        <v>810</v>
      </c>
      <c r="R6" s="8">
        <v>380</v>
      </c>
      <c r="S6" s="8">
        <v>430</v>
      </c>
      <c r="T6" s="9"/>
      <c r="U6"/>
      <c r="V6" s="132" t="s">
        <v>17</v>
      </c>
      <c r="W6" s="133"/>
      <c r="X6" s="133"/>
      <c r="Y6" s="134"/>
    </row>
    <row r="7" spans="1:26" ht="24.75" customHeight="1" x14ac:dyDescent="0.4">
      <c r="A7" s="57" t="s">
        <v>18</v>
      </c>
      <c r="B7" s="58"/>
      <c r="C7" s="6">
        <f t="shared" si="0"/>
        <v>390</v>
      </c>
      <c r="D7" s="6">
        <v>320</v>
      </c>
      <c r="E7" s="6">
        <v>70</v>
      </c>
      <c r="F7" s="7"/>
      <c r="H7" s="57" t="s">
        <v>19</v>
      </c>
      <c r="I7" s="58"/>
      <c r="J7" s="8">
        <f t="shared" si="1"/>
        <v>40</v>
      </c>
      <c r="K7" s="8">
        <v>40</v>
      </c>
      <c r="L7" s="8">
        <v>0</v>
      </c>
      <c r="M7" s="9"/>
      <c r="O7" s="57" t="s">
        <v>20</v>
      </c>
      <c r="P7" s="58"/>
      <c r="Q7" s="8">
        <f t="shared" si="2"/>
        <v>540</v>
      </c>
      <c r="R7" s="8">
        <v>360</v>
      </c>
      <c r="S7" s="8">
        <v>180</v>
      </c>
      <c r="T7" s="9"/>
      <c r="U7"/>
      <c r="V7" s="135" t="s">
        <v>21</v>
      </c>
      <c r="W7" s="136"/>
      <c r="X7" s="136"/>
      <c r="Y7" s="137"/>
    </row>
    <row r="8" spans="1:26" ht="24.75" customHeight="1" x14ac:dyDescent="0.4">
      <c r="A8" s="57" t="s">
        <v>22</v>
      </c>
      <c r="B8" s="58"/>
      <c r="C8" s="6">
        <f t="shared" si="0"/>
        <v>1430</v>
      </c>
      <c r="D8" s="6">
        <v>1040</v>
      </c>
      <c r="E8" s="6">
        <v>390</v>
      </c>
      <c r="F8" s="7"/>
      <c r="H8" s="57" t="s">
        <v>23</v>
      </c>
      <c r="I8" s="58"/>
      <c r="J8" s="8">
        <f t="shared" si="1"/>
        <v>190</v>
      </c>
      <c r="K8" s="8">
        <v>180</v>
      </c>
      <c r="L8" s="8">
        <v>10</v>
      </c>
      <c r="M8" s="9"/>
      <c r="O8" s="57" t="s">
        <v>24</v>
      </c>
      <c r="P8" s="58"/>
      <c r="Q8" s="8">
        <f t="shared" si="2"/>
        <v>190</v>
      </c>
      <c r="R8" s="8">
        <v>100</v>
      </c>
      <c r="S8" s="8">
        <v>90</v>
      </c>
      <c r="T8" s="9"/>
      <c r="U8"/>
      <c r="V8" s="138"/>
      <c r="W8" s="139"/>
      <c r="X8" s="139"/>
      <c r="Y8" s="140"/>
    </row>
    <row r="9" spans="1:26" ht="24.75" customHeight="1" thickBot="1" x14ac:dyDescent="0.45">
      <c r="A9" s="57" t="s">
        <v>25</v>
      </c>
      <c r="B9" s="58"/>
      <c r="C9" s="8">
        <f t="shared" si="0"/>
        <v>720</v>
      </c>
      <c r="D9" s="8">
        <v>630</v>
      </c>
      <c r="E9" s="8">
        <v>90</v>
      </c>
      <c r="F9" s="10"/>
      <c r="H9" s="57" t="s">
        <v>26</v>
      </c>
      <c r="I9" s="58"/>
      <c r="J9" s="8">
        <f t="shared" si="1"/>
        <v>460</v>
      </c>
      <c r="K9" s="8">
        <v>400</v>
      </c>
      <c r="L9" s="8">
        <v>60</v>
      </c>
      <c r="M9" s="9"/>
      <c r="O9" s="38" t="s">
        <v>27</v>
      </c>
      <c r="P9" s="39"/>
      <c r="Q9" s="8">
        <f t="shared" si="2"/>
        <v>130</v>
      </c>
      <c r="R9" s="8">
        <v>110</v>
      </c>
      <c r="S9" s="8">
        <v>20</v>
      </c>
      <c r="T9" s="9"/>
      <c r="U9"/>
      <c r="V9" s="141"/>
      <c r="W9" s="142"/>
      <c r="X9" s="142"/>
      <c r="Y9" s="143"/>
    </row>
    <row r="10" spans="1:26" ht="24.75" customHeight="1" thickBot="1" x14ac:dyDescent="0.45">
      <c r="A10" s="57" t="s">
        <v>28</v>
      </c>
      <c r="B10" s="58"/>
      <c r="C10" s="8">
        <f t="shared" si="0"/>
        <v>110</v>
      </c>
      <c r="D10" s="8">
        <v>110</v>
      </c>
      <c r="E10" s="8">
        <v>0</v>
      </c>
      <c r="F10" s="10"/>
      <c r="H10" s="57" t="s">
        <v>29</v>
      </c>
      <c r="I10" s="58"/>
      <c r="J10" s="8">
        <f t="shared" si="1"/>
        <v>1170</v>
      </c>
      <c r="K10" s="8">
        <v>900</v>
      </c>
      <c r="L10" s="8">
        <v>270</v>
      </c>
      <c r="M10" s="9"/>
      <c r="O10" s="43" t="s">
        <v>30</v>
      </c>
      <c r="P10" s="44"/>
      <c r="Q10" s="11">
        <f>SUM(R10:S10)</f>
        <v>2630</v>
      </c>
      <c r="R10" s="12">
        <f>SUM(R5:R9)</f>
        <v>1620</v>
      </c>
      <c r="S10" s="12">
        <f>SUM(S5:S9)</f>
        <v>1010</v>
      </c>
      <c r="T10" s="13">
        <f>SUM(T5:T9)</f>
        <v>0</v>
      </c>
      <c r="U10"/>
      <c r="V10" s="129" t="s">
        <v>31</v>
      </c>
      <c r="W10" s="130"/>
      <c r="X10" s="130"/>
      <c r="Y10" s="131"/>
    </row>
    <row r="11" spans="1:26" ht="24.75" customHeight="1" thickBot="1" x14ac:dyDescent="0.45">
      <c r="A11" s="57" t="s">
        <v>32</v>
      </c>
      <c r="B11" s="58"/>
      <c r="C11" s="8">
        <f t="shared" si="0"/>
        <v>220</v>
      </c>
      <c r="D11" s="8">
        <v>180</v>
      </c>
      <c r="E11" s="8">
        <v>40</v>
      </c>
      <c r="F11" s="10"/>
      <c r="H11" s="57" t="s">
        <v>33</v>
      </c>
      <c r="I11" s="58"/>
      <c r="J11" s="8">
        <f t="shared" si="1"/>
        <v>430</v>
      </c>
      <c r="K11" s="8">
        <v>310</v>
      </c>
      <c r="L11" s="8">
        <v>120</v>
      </c>
      <c r="M11" s="9"/>
      <c r="U11"/>
      <c r="V11" s="124" t="s">
        <v>34</v>
      </c>
      <c r="W11" s="125"/>
      <c r="X11" s="125"/>
      <c r="Y11" s="126"/>
    </row>
    <row r="12" spans="1:26" ht="24.75" customHeight="1" thickBot="1" x14ac:dyDescent="0.45">
      <c r="A12" s="57" t="s">
        <v>35</v>
      </c>
      <c r="B12" s="58"/>
      <c r="C12" s="8">
        <f t="shared" si="0"/>
        <v>970</v>
      </c>
      <c r="D12" s="8">
        <v>760</v>
      </c>
      <c r="E12" s="8">
        <v>210</v>
      </c>
      <c r="F12" s="10"/>
      <c r="H12" s="57" t="s">
        <v>36</v>
      </c>
      <c r="I12" s="58"/>
      <c r="J12" s="8">
        <f t="shared" si="1"/>
        <v>300</v>
      </c>
      <c r="K12" s="8">
        <v>250</v>
      </c>
      <c r="L12" s="8">
        <v>50</v>
      </c>
      <c r="M12" s="9"/>
      <c r="O12" s="49" t="s">
        <v>37</v>
      </c>
      <c r="P12" s="50"/>
      <c r="Q12" s="50"/>
      <c r="R12" s="50"/>
      <c r="S12" s="50"/>
      <c r="T12" s="51"/>
      <c r="U12"/>
      <c r="V12" s="83"/>
      <c r="W12" s="127"/>
      <c r="X12" s="127"/>
      <c r="Y12" s="128"/>
    </row>
    <row r="13" spans="1:26" ht="24.75" customHeight="1" thickBot="1" x14ac:dyDescent="0.45">
      <c r="A13" s="104" t="s">
        <v>38</v>
      </c>
      <c r="B13" s="105"/>
      <c r="C13" s="8">
        <f t="shared" si="0"/>
        <v>200</v>
      </c>
      <c r="D13" s="14">
        <v>200</v>
      </c>
      <c r="E13" s="14">
        <v>0</v>
      </c>
      <c r="F13" s="10"/>
      <c r="H13" s="71" t="s">
        <v>39</v>
      </c>
      <c r="I13" s="72"/>
      <c r="J13" s="8">
        <f t="shared" si="1"/>
        <v>2370</v>
      </c>
      <c r="K13" s="14">
        <v>1620</v>
      </c>
      <c r="L13" s="14">
        <v>750</v>
      </c>
      <c r="M13" s="9"/>
      <c r="O13" s="89" t="s">
        <v>5</v>
      </c>
      <c r="P13" s="90"/>
      <c r="Q13" s="4" t="s">
        <v>6</v>
      </c>
      <c r="R13" s="4" t="s">
        <v>7</v>
      </c>
      <c r="S13" s="4" t="s">
        <v>8</v>
      </c>
      <c r="T13" s="5" t="s">
        <v>9</v>
      </c>
      <c r="U13"/>
      <c r="V13" s="121" t="s">
        <v>40</v>
      </c>
      <c r="W13" s="122"/>
      <c r="X13" s="122"/>
      <c r="Y13" s="123"/>
    </row>
    <row r="14" spans="1:26" ht="24.75" customHeight="1" thickBot="1" x14ac:dyDescent="0.45">
      <c r="A14" s="104" t="s">
        <v>41</v>
      </c>
      <c r="B14" s="105"/>
      <c r="C14" s="14">
        <f t="shared" si="0"/>
        <v>550</v>
      </c>
      <c r="D14" s="14">
        <v>490</v>
      </c>
      <c r="E14" s="14">
        <v>60</v>
      </c>
      <c r="F14" s="10"/>
      <c r="H14" s="43" t="s">
        <v>42</v>
      </c>
      <c r="I14" s="44"/>
      <c r="J14" s="11">
        <f t="shared" si="1"/>
        <v>5410</v>
      </c>
      <c r="K14" s="12">
        <f>SUM(K5:K13)</f>
        <v>4060</v>
      </c>
      <c r="L14" s="12">
        <f>SUM(L5:L13)</f>
        <v>1350</v>
      </c>
      <c r="M14" s="13">
        <f>SUM(M5:M13)</f>
        <v>0</v>
      </c>
      <c r="O14" s="57" t="s">
        <v>43</v>
      </c>
      <c r="P14" s="58"/>
      <c r="Q14" s="8">
        <f t="shared" ref="Q14:Q22" si="3">SUM(R14:S14)</f>
        <v>1290</v>
      </c>
      <c r="R14" s="8">
        <v>760</v>
      </c>
      <c r="S14" s="8">
        <v>530</v>
      </c>
      <c r="T14" s="9"/>
      <c r="U14"/>
      <c r="V14" s="124" t="s">
        <v>44</v>
      </c>
      <c r="W14" s="125"/>
      <c r="X14" s="125"/>
      <c r="Y14" s="126"/>
    </row>
    <row r="15" spans="1:26" ht="24.75" customHeight="1" thickBot="1" x14ac:dyDescent="0.45">
      <c r="A15" s="104" t="s">
        <v>45</v>
      </c>
      <c r="B15" s="105"/>
      <c r="C15" s="14">
        <f t="shared" si="0"/>
        <v>60</v>
      </c>
      <c r="D15" s="8">
        <v>60</v>
      </c>
      <c r="E15" s="8">
        <v>0</v>
      </c>
      <c r="F15" s="10"/>
      <c r="M15"/>
      <c r="N15"/>
      <c r="O15" s="57" t="s">
        <v>46</v>
      </c>
      <c r="P15" s="58"/>
      <c r="Q15" s="8">
        <f t="shared" si="3"/>
        <v>2000</v>
      </c>
      <c r="R15" s="8">
        <v>800</v>
      </c>
      <c r="S15" s="8">
        <v>1200</v>
      </c>
      <c r="T15" s="9"/>
      <c r="U15"/>
      <c r="V15" s="83"/>
      <c r="W15" s="127"/>
      <c r="X15" s="127"/>
      <c r="Y15" s="128"/>
    </row>
    <row r="16" spans="1:26" ht="24.75" customHeight="1" thickBot="1" x14ac:dyDescent="0.45">
      <c r="A16" s="104" t="s">
        <v>47</v>
      </c>
      <c r="B16" s="105"/>
      <c r="C16" s="14">
        <f t="shared" si="0"/>
        <v>2150</v>
      </c>
      <c r="D16" s="8">
        <v>1840</v>
      </c>
      <c r="E16" s="8">
        <v>310</v>
      </c>
      <c r="F16" s="10"/>
      <c r="H16" s="49" t="s">
        <v>48</v>
      </c>
      <c r="I16" s="50"/>
      <c r="J16" s="50"/>
      <c r="K16" s="50"/>
      <c r="L16" s="50"/>
      <c r="M16" s="51"/>
      <c r="O16" s="57" t="s">
        <v>49</v>
      </c>
      <c r="P16" s="58"/>
      <c r="Q16" s="8">
        <f t="shared" si="3"/>
        <v>580</v>
      </c>
      <c r="R16" s="8">
        <v>350</v>
      </c>
      <c r="S16" s="8">
        <v>230</v>
      </c>
      <c r="T16" s="9"/>
      <c r="U16"/>
      <c r="V16" s="121" t="s">
        <v>50</v>
      </c>
      <c r="W16" s="122"/>
      <c r="X16" s="122"/>
      <c r="Y16" s="123"/>
    </row>
    <row r="17" spans="1:30" ht="24.75" customHeight="1" x14ac:dyDescent="0.4">
      <c r="A17" s="57" t="s">
        <v>51</v>
      </c>
      <c r="B17" s="58"/>
      <c r="C17" s="8">
        <f t="shared" ref="C17:C27" si="4">SUM(D17:E17)</f>
        <v>510</v>
      </c>
      <c r="D17" s="8">
        <v>370</v>
      </c>
      <c r="E17" s="8">
        <v>140</v>
      </c>
      <c r="F17" s="10"/>
      <c r="H17" s="52" t="s">
        <v>5</v>
      </c>
      <c r="I17" s="53"/>
      <c r="J17" s="4" t="s">
        <v>6</v>
      </c>
      <c r="K17" s="4" t="s">
        <v>7</v>
      </c>
      <c r="L17" s="4" t="s">
        <v>8</v>
      </c>
      <c r="M17" s="5" t="s">
        <v>9</v>
      </c>
      <c r="O17" s="57" t="s">
        <v>52</v>
      </c>
      <c r="P17" s="58"/>
      <c r="Q17" s="8">
        <f t="shared" si="3"/>
        <v>220</v>
      </c>
      <c r="R17" s="8">
        <v>150</v>
      </c>
      <c r="S17" s="8">
        <v>70</v>
      </c>
      <c r="T17" s="9"/>
      <c r="U17"/>
      <c r="V17" s="124" t="s">
        <v>53</v>
      </c>
      <c r="W17" s="125"/>
      <c r="X17" s="125"/>
      <c r="Y17" s="126"/>
    </row>
    <row r="18" spans="1:30" ht="24.75" customHeight="1" thickBot="1" x14ac:dyDescent="0.45">
      <c r="A18" s="104" t="s">
        <v>54</v>
      </c>
      <c r="B18" s="105"/>
      <c r="C18" s="8">
        <f t="shared" si="4"/>
        <v>430</v>
      </c>
      <c r="D18" s="14">
        <v>250</v>
      </c>
      <c r="E18" s="14">
        <v>180</v>
      </c>
      <c r="F18" s="10"/>
      <c r="H18" s="107" t="s">
        <v>55</v>
      </c>
      <c r="I18" s="108"/>
      <c r="J18" s="8">
        <f t="shared" ref="J18:J26" si="5">SUM(K18:L18)</f>
        <v>50</v>
      </c>
      <c r="K18" s="8">
        <v>50</v>
      </c>
      <c r="L18" s="8">
        <v>0</v>
      </c>
      <c r="M18" s="9"/>
      <c r="O18" s="57" t="s">
        <v>56</v>
      </c>
      <c r="P18" s="58"/>
      <c r="Q18" s="8">
        <f t="shared" si="3"/>
        <v>1020</v>
      </c>
      <c r="R18" s="8">
        <v>640</v>
      </c>
      <c r="S18" s="8">
        <v>380</v>
      </c>
      <c r="T18" s="9"/>
      <c r="U18"/>
      <c r="V18" s="83"/>
      <c r="W18" s="127"/>
      <c r="X18" s="127"/>
      <c r="Y18" s="128"/>
    </row>
    <row r="19" spans="1:30" ht="24.75" customHeight="1" thickBot="1" x14ac:dyDescent="0.45">
      <c r="A19" s="104" t="s">
        <v>57</v>
      </c>
      <c r="B19" s="105"/>
      <c r="C19" s="14">
        <f t="shared" si="4"/>
        <v>340</v>
      </c>
      <c r="D19" s="14">
        <v>250</v>
      </c>
      <c r="E19" s="14">
        <v>90</v>
      </c>
      <c r="F19" s="10"/>
      <c r="H19" s="57" t="s">
        <v>58</v>
      </c>
      <c r="I19" s="58"/>
      <c r="J19" s="8">
        <f t="shared" si="5"/>
        <v>700</v>
      </c>
      <c r="K19" s="8">
        <v>490</v>
      </c>
      <c r="L19" s="8">
        <v>210</v>
      </c>
      <c r="M19" s="9"/>
      <c r="O19" s="57" t="s">
        <v>59</v>
      </c>
      <c r="P19" s="58"/>
      <c r="Q19" s="8">
        <f t="shared" si="3"/>
        <v>500</v>
      </c>
      <c r="R19" s="8">
        <v>360</v>
      </c>
      <c r="S19" s="8">
        <v>140</v>
      </c>
      <c r="T19" s="9"/>
      <c r="U19"/>
      <c r="V19" s="113" t="s">
        <v>60</v>
      </c>
      <c r="W19" s="114"/>
      <c r="X19" s="114"/>
      <c r="Y19" s="115"/>
    </row>
    <row r="20" spans="1:30" ht="24.75" customHeight="1" x14ac:dyDescent="0.4">
      <c r="A20" s="104" t="s">
        <v>61</v>
      </c>
      <c r="B20" s="105"/>
      <c r="C20" s="14">
        <f t="shared" si="4"/>
        <v>620</v>
      </c>
      <c r="D20" s="8">
        <v>490</v>
      </c>
      <c r="E20" s="8">
        <v>130</v>
      </c>
      <c r="F20" s="10"/>
      <c r="H20" s="57" t="s">
        <v>62</v>
      </c>
      <c r="I20" s="58"/>
      <c r="J20" s="8">
        <f t="shared" si="5"/>
        <v>3430</v>
      </c>
      <c r="K20" s="8">
        <v>2660</v>
      </c>
      <c r="L20" s="8">
        <v>770</v>
      </c>
      <c r="M20" s="10"/>
      <c r="O20" s="57" t="s">
        <v>63</v>
      </c>
      <c r="P20" s="58"/>
      <c r="Q20" s="8">
        <f t="shared" si="3"/>
        <v>1090</v>
      </c>
      <c r="R20" s="8">
        <v>870</v>
      </c>
      <c r="S20" s="8">
        <v>220</v>
      </c>
      <c r="T20" s="9"/>
      <c r="U20"/>
      <c r="V20" s="81" t="s">
        <v>64</v>
      </c>
      <c r="W20" s="116"/>
      <c r="X20" s="116"/>
      <c r="Y20" s="117"/>
    </row>
    <row r="21" spans="1:30" ht="24.75" customHeight="1" x14ac:dyDescent="0.4">
      <c r="A21" s="104" t="s">
        <v>65</v>
      </c>
      <c r="B21" s="105"/>
      <c r="C21" s="14">
        <f t="shared" si="4"/>
        <v>220</v>
      </c>
      <c r="D21" s="8">
        <v>220</v>
      </c>
      <c r="E21" s="8">
        <v>0</v>
      </c>
      <c r="F21" s="10"/>
      <c r="G21" s="15"/>
      <c r="H21" s="57" t="s">
        <v>66</v>
      </c>
      <c r="I21" s="58"/>
      <c r="J21" s="8">
        <f t="shared" si="5"/>
        <v>270</v>
      </c>
      <c r="K21" s="8">
        <v>230</v>
      </c>
      <c r="L21" s="8">
        <v>40</v>
      </c>
      <c r="M21" s="10"/>
      <c r="O21" s="57" t="s">
        <v>67</v>
      </c>
      <c r="P21" s="58"/>
      <c r="Q21" s="8">
        <f t="shared" si="3"/>
        <v>1560</v>
      </c>
      <c r="R21" s="8">
        <v>1360</v>
      </c>
      <c r="S21" s="8">
        <v>200</v>
      </c>
      <c r="T21" s="9"/>
      <c r="U21"/>
      <c r="V21" s="118"/>
      <c r="W21" s="119"/>
      <c r="X21" s="119"/>
      <c r="Y21" s="120"/>
    </row>
    <row r="22" spans="1:30" ht="24.75" customHeight="1" thickBot="1" x14ac:dyDescent="0.45">
      <c r="A22" s="104" t="s">
        <v>68</v>
      </c>
      <c r="B22" s="105"/>
      <c r="C22" s="8">
        <f t="shared" si="4"/>
        <v>150</v>
      </c>
      <c r="D22" s="8">
        <v>150</v>
      </c>
      <c r="E22" s="8">
        <v>0</v>
      </c>
      <c r="F22" s="10"/>
      <c r="H22" s="57" t="s">
        <v>69</v>
      </c>
      <c r="I22" s="58"/>
      <c r="J22" s="8">
        <f t="shared" si="5"/>
        <v>940</v>
      </c>
      <c r="K22" s="8">
        <v>660</v>
      </c>
      <c r="L22" s="8">
        <v>280</v>
      </c>
      <c r="M22" s="10"/>
      <c r="O22" s="38" t="s">
        <v>70</v>
      </c>
      <c r="P22" s="39"/>
      <c r="Q22" s="8">
        <f t="shared" si="3"/>
        <v>310</v>
      </c>
      <c r="R22" s="8">
        <v>250</v>
      </c>
      <c r="S22" s="8">
        <v>60</v>
      </c>
      <c r="T22" s="9"/>
      <c r="U22"/>
      <c r="V22" s="110" t="s">
        <v>71</v>
      </c>
      <c r="W22" s="111"/>
      <c r="X22" s="111"/>
      <c r="Y22" s="112"/>
    </row>
    <row r="23" spans="1:30" ht="24.75" customHeight="1" thickBot="1" x14ac:dyDescent="0.45">
      <c r="A23" s="57" t="s">
        <v>72</v>
      </c>
      <c r="B23" s="58"/>
      <c r="C23" s="8">
        <f t="shared" si="4"/>
        <v>770</v>
      </c>
      <c r="D23" s="14">
        <v>580</v>
      </c>
      <c r="E23" s="14">
        <v>190</v>
      </c>
      <c r="F23" s="10"/>
      <c r="H23" s="107" t="s">
        <v>73</v>
      </c>
      <c r="I23" s="108"/>
      <c r="J23" s="8">
        <f t="shared" si="5"/>
        <v>60</v>
      </c>
      <c r="K23" s="8">
        <v>60</v>
      </c>
      <c r="L23" s="8">
        <v>0</v>
      </c>
      <c r="M23" s="9"/>
      <c r="O23" s="43" t="s">
        <v>74</v>
      </c>
      <c r="P23" s="44"/>
      <c r="Q23" s="11">
        <f>SUM(R23:S23)</f>
        <v>8570</v>
      </c>
      <c r="R23" s="12">
        <f>SUM(R14:R22)</f>
        <v>5540</v>
      </c>
      <c r="S23" s="12">
        <f>SUM(S14:S22)</f>
        <v>3030</v>
      </c>
      <c r="T23" s="13">
        <f>SUM(T14:T22)</f>
        <v>0</v>
      </c>
      <c r="U23"/>
      <c r="V23" s="109" t="s">
        <v>75</v>
      </c>
      <c r="W23" s="109"/>
      <c r="X23" s="109"/>
      <c r="Y23" s="109"/>
    </row>
    <row r="24" spans="1:30" ht="24.75" customHeight="1" thickBot="1" x14ac:dyDescent="0.45">
      <c r="A24" s="104" t="s">
        <v>76</v>
      </c>
      <c r="B24" s="105"/>
      <c r="C24" s="14">
        <f t="shared" si="4"/>
        <v>230</v>
      </c>
      <c r="D24" s="14">
        <v>160</v>
      </c>
      <c r="E24" s="14">
        <v>70</v>
      </c>
      <c r="F24" s="10"/>
      <c r="H24" s="107" t="s">
        <v>77</v>
      </c>
      <c r="I24" s="108"/>
      <c r="J24" s="8">
        <f t="shared" si="5"/>
        <v>20</v>
      </c>
      <c r="K24" s="8">
        <v>20</v>
      </c>
      <c r="L24" s="8">
        <v>0</v>
      </c>
      <c r="M24" s="9"/>
      <c r="V24" s="106" t="s">
        <v>78</v>
      </c>
      <c r="W24" s="106"/>
      <c r="X24" s="106"/>
      <c r="Y24" s="106"/>
    </row>
    <row r="25" spans="1:30" ht="24.75" customHeight="1" thickBot="1" x14ac:dyDescent="0.45">
      <c r="A25" s="104" t="s">
        <v>79</v>
      </c>
      <c r="B25" s="105"/>
      <c r="C25" s="14">
        <f t="shared" si="4"/>
        <v>1560</v>
      </c>
      <c r="D25" s="8">
        <v>1160</v>
      </c>
      <c r="E25" s="8">
        <v>400</v>
      </c>
      <c r="F25" s="10"/>
      <c r="H25" s="57" t="s">
        <v>80</v>
      </c>
      <c r="I25" s="58"/>
      <c r="J25" s="8">
        <f t="shared" si="5"/>
        <v>480</v>
      </c>
      <c r="K25" s="8">
        <v>460</v>
      </c>
      <c r="L25" s="8">
        <v>20</v>
      </c>
      <c r="M25" s="9"/>
      <c r="O25" s="49" t="s">
        <v>81</v>
      </c>
      <c r="P25" s="50"/>
      <c r="Q25" s="50"/>
      <c r="R25" s="50"/>
      <c r="S25" s="50"/>
      <c r="T25" s="51"/>
      <c r="V25" s="106" t="s">
        <v>82</v>
      </c>
      <c r="W25" s="106"/>
      <c r="X25" s="106"/>
      <c r="Y25" s="106"/>
    </row>
    <row r="26" spans="1:30" ht="24.75" customHeight="1" thickBot="1" x14ac:dyDescent="0.45">
      <c r="A26" s="104" t="s">
        <v>83</v>
      </c>
      <c r="B26" s="105"/>
      <c r="C26" s="14">
        <f t="shared" si="4"/>
        <v>130</v>
      </c>
      <c r="D26" s="8">
        <v>130</v>
      </c>
      <c r="E26" s="8">
        <v>0</v>
      </c>
      <c r="F26" s="10"/>
      <c r="H26" s="73" t="s">
        <v>84</v>
      </c>
      <c r="I26" s="74"/>
      <c r="J26" s="8">
        <f t="shared" si="5"/>
        <v>250</v>
      </c>
      <c r="K26" s="8">
        <v>250</v>
      </c>
      <c r="L26" s="8">
        <v>0</v>
      </c>
      <c r="M26" s="9"/>
      <c r="O26" s="89" t="s">
        <v>5</v>
      </c>
      <c r="P26" s="90"/>
      <c r="Q26" s="4" t="s">
        <v>6</v>
      </c>
      <c r="R26" s="4" t="s">
        <v>7</v>
      </c>
      <c r="S26" s="4" t="s">
        <v>8</v>
      </c>
      <c r="T26" s="5" t="s">
        <v>9</v>
      </c>
      <c r="V26" s="16"/>
      <c r="W26" s="16"/>
      <c r="X26" s="16"/>
      <c r="Y26" s="16"/>
    </row>
    <row r="27" spans="1:30" ht="24.75" customHeight="1" thickBot="1" x14ac:dyDescent="0.45">
      <c r="A27" s="71" t="s">
        <v>85</v>
      </c>
      <c r="B27" s="72"/>
      <c r="C27" s="14">
        <f t="shared" si="4"/>
        <v>10</v>
      </c>
      <c r="D27" s="8">
        <v>10</v>
      </c>
      <c r="E27" s="8">
        <v>0</v>
      </c>
      <c r="F27" s="10"/>
      <c r="H27" s="43" t="s">
        <v>86</v>
      </c>
      <c r="I27" s="44"/>
      <c r="J27" s="11">
        <f>SUM(K27:L27)</f>
        <v>6200</v>
      </c>
      <c r="K27" s="12">
        <f>SUM(K18:K26)</f>
        <v>4880</v>
      </c>
      <c r="L27" s="12">
        <f>SUM(L18:L26)</f>
        <v>1320</v>
      </c>
      <c r="M27" s="13">
        <f>SUM(M18:M26)</f>
        <v>0</v>
      </c>
      <c r="O27" s="57" t="s">
        <v>87</v>
      </c>
      <c r="P27" s="58"/>
      <c r="Q27" s="8">
        <f t="shared" ref="Q27:Q28" si="6">SUM(R27:S27)</f>
        <v>1560</v>
      </c>
      <c r="R27" s="8">
        <v>1340</v>
      </c>
      <c r="S27" s="8">
        <v>220</v>
      </c>
      <c r="T27" s="9"/>
      <c r="V27" s="103" t="s">
        <v>88</v>
      </c>
      <c r="W27" s="103"/>
      <c r="X27" s="103"/>
      <c r="Y27" s="17">
        <f>F28+M14</f>
        <v>0</v>
      </c>
    </row>
    <row r="28" spans="1:30" ht="24.75" customHeight="1" thickBot="1" x14ac:dyDescent="0.45">
      <c r="A28" s="43" t="s">
        <v>89</v>
      </c>
      <c r="B28" s="44"/>
      <c r="C28" s="11">
        <f>SUM(D28:E28)</f>
        <v>12640</v>
      </c>
      <c r="D28" s="12">
        <f>SUM(D5:D27)</f>
        <v>10130</v>
      </c>
      <c r="E28" s="12">
        <f>SUM(E5:E27)</f>
        <v>2510</v>
      </c>
      <c r="F28" s="13">
        <f>SUM(F5:F27)</f>
        <v>0</v>
      </c>
      <c r="M28"/>
      <c r="N28" s="18"/>
      <c r="O28" s="38" t="s">
        <v>90</v>
      </c>
      <c r="P28" s="39"/>
      <c r="Q28" s="8">
        <f t="shared" si="6"/>
        <v>790</v>
      </c>
      <c r="R28" s="8">
        <v>690</v>
      </c>
      <c r="S28" s="8">
        <v>100</v>
      </c>
      <c r="T28" s="9"/>
      <c r="V28" s="103" t="s">
        <v>91</v>
      </c>
      <c r="W28" s="103"/>
      <c r="X28" s="103"/>
      <c r="Y28" s="17">
        <f>M19+M20+M21+M22+M25+M31+M32+F41</f>
        <v>0</v>
      </c>
    </row>
    <row r="29" spans="1:30" ht="24.75" customHeight="1" thickBot="1" x14ac:dyDescent="0.45">
      <c r="H29" s="49" t="s">
        <v>92</v>
      </c>
      <c r="I29" s="50"/>
      <c r="J29" s="50"/>
      <c r="K29" s="50"/>
      <c r="L29" s="50"/>
      <c r="M29" s="51"/>
      <c r="N29" s="19"/>
      <c r="O29" s="43" t="s">
        <v>93</v>
      </c>
      <c r="P29" s="44"/>
      <c r="Q29" s="11">
        <f>SUM(R29:S29)</f>
        <v>2350</v>
      </c>
      <c r="R29" s="12">
        <f>SUM(R27:R28)</f>
        <v>2030</v>
      </c>
      <c r="S29" s="12">
        <f>SUM(S27:S28)</f>
        <v>320</v>
      </c>
      <c r="T29" s="13">
        <f>SUM(T27:T28)</f>
        <v>0</v>
      </c>
      <c r="V29" s="103" t="s">
        <v>94</v>
      </c>
      <c r="W29" s="103"/>
      <c r="X29" s="103"/>
      <c r="Y29" s="17">
        <f>M18+M23+M24+M26+M33+M46</f>
        <v>0</v>
      </c>
      <c r="Z29" s="20"/>
    </row>
    <row r="30" spans="1:30" ht="24.75" customHeight="1" thickBot="1" x14ac:dyDescent="0.45">
      <c r="A30" s="49" t="s">
        <v>95</v>
      </c>
      <c r="B30" s="50"/>
      <c r="C30" s="50"/>
      <c r="D30" s="50"/>
      <c r="E30" s="50"/>
      <c r="F30" s="51"/>
      <c r="H30" s="89" t="s">
        <v>5</v>
      </c>
      <c r="I30" s="90"/>
      <c r="J30" s="4" t="s">
        <v>6</v>
      </c>
      <c r="K30" s="4" t="s">
        <v>7</v>
      </c>
      <c r="L30" s="4" t="s">
        <v>8</v>
      </c>
      <c r="M30" s="5" t="s">
        <v>9</v>
      </c>
      <c r="N30" s="19"/>
      <c r="V30" s="103" t="s">
        <v>96</v>
      </c>
      <c r="W30" s="103"/>
      <c r="X30" s="103"/>
      <c r="Y30" s="17">
        <f>M41</f>
        <v>0</v>
      </c>
      <c r="Z30" s="20"/>
    </row>
    <row r="31" spans="1:30" ht="24.75" customHeight="1" thickBot="1" x14ac:dyDescent="0.45">
      <c r="A31" s="89" t="s">
        <v>5</v>
      </c>
      <c r="B31" s="90"/>
      <c r="C31" s="4" t="s">
        <v>6</v>
      </c>
      <c r="D31" s="4" t="s">
        <v>7</v>
      </c>
      <c r="E31" s="4" t="s">
        <v>8</v>
      </c>
      <c r="F31" s="5" t="s">
        <v>9</v>
      </c>
      <c r="H31" s="57" t="s">
        <v>97</v>
      </c>
      <c r="I31" s="58"/>
      <c r="J31" s="8">
        <f t="shared" ref="J31:J33" si="7">SUM(K31:L31)</f>
        <v>270</v>
      </c>
      <c r="K31" s="8">
        <v>250</v>
      </c>
      <c r="L31" s="8">
        <v>20</v>
      </c>
      <c r="M31" s="9"/>
      <c r="N31" s="19"/>
      <c r="O31" s="91" t="s">
        <v>98</v>
      </c>
      <c r="P31" s="92"/>
      <c r="Q31" s="95">
        <f>F28+F41+M14+M27+M34+M41+M46+T10+T23+T29</f>
        <v>0</v>
      </c>
      <c r="R31" s="96"/>
      <c r="S31" s="96"/>
      <c r="T31" s="97"/>
      <c r="V31" s="101" t="s">
        <v>99</v>
      </c>
      <c r="W31" s="101"/>
      <c r="X31" s="101"/>
      <c r="Y31" s="21">
        <f>T10+T23+T29</f>
        <v>0</v>
      </c>
      <c r="Z31" s="20"/>
      <c r="AA31" s="20"/>
      <c r="AB31" s="20"/>
      <c r="AC31" s="20"/>
      <c r="AD31" s="20"/>
    </row>
    <row r="32" spans="1:30" ht="24.75" customHeight="1" thickBot="1" x14ac:dyDescent="0.45">
      <c r="A32" s="57" t="s">
        <v>100</v>
      </c>
      <c r="B32" s="58"/>
      <c r="C32" s="8">
        <f t="shared" ref="C32:C41" si="8">SUM(D32:E32)</f>
        <v>220</v>
      </c>
      <c r="D32" s="8">
        <v>200</v>
      </c>
      <c r="E32" s="8">
        <v>20</v>
      </c>
      <c r="F32" s="9"/>
      <c r="H32" s="57" t="s">
        <v>101</v>
      </c>
      <c r="I32" s="58"/>
      <c r="J32" s="8">
        <f t="shared" si="7"/>
        <v>2570</v>
      </c>
      <c r="K32" s="8">
        <v>1930</v>
      </c>
      <c r="L32" s="8">
        <v>640</v>
      </c>
      <c r="M32" s="9"/>
      <c r="N32" s="19"/>
      <c r="O32" s="93"/>
      <c r="P32" s="94"/>
      <c r="Q32" s="98"/>
      <c r="R32" s="99"/>
      <c r="S32" s="99"/>
      <c r="T32" s="100"/>
      <c r="V32" s="102" t="s">
        <v>102</v>
      </c>
      <c r="W32" s="102"/>
      <c r="X32" s="102"/>
      <c r="Y32" s="102"/>
      <c r="Z32" s="20"/>
      <c r="AA32" s="20"/>
      <c r="AB32" s="20"/>
      <c r="AC32" s="20"/>
      <c r="AD32" s="20"/>
    </row>
    <row r="33" spans="1:30" ht="24.75" customHeight="1" thickBot="1" x14ac:dyDescent="0.45">
      <c r="A33" s="57" t="s">
        <v>103</v>
      </c>
      <c r="B33" s="58"/>
      <c r="C33" s="8">
        <f t="shared" si="8"/>
        <v>40</v>
      </c>
      <c r="D33" s="8">
        <v>40</v>
      </c>
      <c r="E33" s="8">
        <v>0</v>
      </c>
      <c r="F33" s="9"/>
      <c r="H33" s="73" t="s">
        <v>104</v>
      </c>
      <c r="I33" s="74"/>
      <c r="J33" s="8">
        <f t="shared" si="7"/>
        <v>680</v>
      </c>
      <c r="K33" s="8">
        <v>680</v>
      </c>
      <c r="L33" s="8">
        <v>0</v>
      </c>
      <c r="M33" s="9"/>
      <c r="O33" s="75" t="s">
        <v>105</v>
      </c>
      <c r="P33" s="76"/>
      <c r="Q33" s="76"/>
      <c r="R33" s="76"/>
      <c r="S33" s="76"/>
      <c r="T33" s="76"/>
      <c r="U33" s="76"/>
      <c r="V33" s="76"/>
      <c r="W33" s="76"/>
      <c r="X33" s="76"/>
      <c r="Y33" s="77"/>
      <c r="Z33" s="20"/>
      <c r="AA33" s="20"/>
      <c r="AB33" s="20"/>
      <c r="AC33" s="20"/>
      <c r="AD33" s="20"/>
    </row>
    <row r="34" spans="1:30" ht="24.75" customHeight="1" thickBot="1" x14ac:dyDescent="0.45">
      <c r="A34" s="57" t="s">
        <v>106</v>
      </c>
      <c r="B34" s="58"/>
      <c r="C34" s="8">
        <f t="shared" si="8"/>
        <v>1260</v>
      </c>
      <c r="D34" s="8">
        <v>860</v>
      </c>
      <c r="E34" s="8">
        <v>400</v>
      </c>
      <c r="F34" s="9"/>
      <c r="H34" s="43" t="s">
        <v>107</v>
      </c>
      <c r="I34" s="44"/>
      <c r="J34" s="11">
        <f>SUM(K34:L34)</f>
        <v>3520</v>
      </c>
      <c r="K34" s="12">
        <f>SUM(K31:K33)</f>
        <v>2860</v>
      </c>
      <c r="L34" s="12">
        <f>SUM(L31:L33)</f>
        <v>660</v>
      </c>
      <c r="M34" s="13">
        <f>SUM(M31:M33)</f>
        <v>0</v>
      </c>
      <c r="N34" s="22"/>
      <c r="O34" s="78"/>
      <c r="P34" s="79"/>
      <c r="Q34" s="79"/>
      <c r="R34" s="79"/>
      <c r="S34" s="79"/>
      <c r="T34" s="79"/>
      <c r="U34" s="79"/>
      <c r="V34" s="79"/>
      <c r="W34" s="79"/>
      <c r="X34" s="79"/>
      <c r="Y34" s="80"/>
      <c r="Z34" s="20"/>
      <c r="AA34" s="20"/>
      <c r="AB34" s="20"/>
    </row>
    <row r="35" spans="1:30" ht="24.75" customHeight="1" thickBot="1" x14ac:dyDescent="0.45">
      <c r="A35" s="57" t="s">
        <v>108</v>
      </c>
      <c r="B35" s="58"/>
      <c r="C35" s="8">
        <f t="shared" si="8"/>
        <v>2950</v>
      </c>
      <c r="D35" s="8">
        <v>2230</v>
      </c>
      <c r="E35" s="8">
        <v>720</v>
      </c>
      <c r="F35" s="9"/>
      <c r="N35" s="22"/>
      <c r="O35" s="81" t="s">
        <v>109</v>
      </c>
      <c r="P35" s="82"/>
      <c r="Q35" s="85" t="s">
        <v>145</v>
      </c>
      <c r="R35" s="86"/>
      <c r="S35" s="86"/>
      <c r="T35" s="86"/>
      <c r="U35" s="59" t="s">
        <v>110</v>
      </c>
      <c r="V35" s="60"/>
      <c r="W35" s="60"/>
      <c r="X35" s="60"/>
      <c r="Y35" s="61"/>
      <c r="Z35" s="20"/>
      <c r="AA35" s="20"/>
      <c r="AB35" s="20"/>
    </row>
    <row r="36" spans="1:30" ht="24.75" customHeight="1" thickBot="1" x14ac:dyDescent="0.45">
      <c r="A36" s="57" t="s">
        <v>111</v>
      </c>
      <c r="B36" s="58"/>
      <c r="C36" s="8">
        <f t="shared" si="8"/>
        <v>80</v>
      </c>
      <c r="D36" s="8">
        <v>80</v>
      </c>
      <c r="E36" s="8">
        <v>0</v>
      </c>
      <c r="F36" s="9"/>
      <c r="H36" s="49" t="s">
        <v>112</v>
      </c>
      <c r="I36" s="50"/>
      <c r="J36" s="50"/>
      <c r="K36" s="50"/>
      <c r="L36" s="50"/>
      <c r="M36" s="51"/>
      <c r="O36" s="83"/>
      <c r="P36" s="84"/>
      <c r="Q36" s="87"/>
      <c r="R36" s="88"/>
      <c r="S36" s="88"/>
      <c r="T36" s="88"/>
      <c r="U36" s="62"/>
      <c r="V36" s="63"/>
      <c r="W36" s="63"/>
      <c r="X36" s="63"/>
      <c r="Y36" s="64"/>
    </row>
    <row r="37" spans="1:30" ht="24.75" customHeight="1" x14ac:dyDescent="0.4">
      <c r="A37" s="57" t="s">
        <v>113</v>
      </c>
      <c r="B37" s="58"/>
      <c r="C37" s="8">
        <f t="shared" si="8"/>
        <v>690</v>
      </c>
      <c r="D37" s="8">
        <v>640</v>
      </c>
      <c r="E37" s="8">
        <v>50</v>
      </c>
      <c r="F37" s="9"/>
      <c r="H37" s="52" t="s">
        <v>5</v>
      </c>
      <c r="I37" s="53"/>
      <c r="J37" s="4" t="s">
        <v>6</v>
      </c>
      <c r="K37" s="4" t="s">
        <v>7</v>
      </c>
      <c r="L37" s="4" t="s">
        <v>8</v>
      </c>
      <c r="M37" s="5" t="s">
        <v>9</v>
      </c>
      <c r="O37" s="65" t="s">
        <v>114</v>
      </c>
      <c r="P37" s="66"/>
      <c r="Q37" s="66"/>
      <c r="R37" s="66"/>
      <c r="S37" s="66"/>
      <c r="T37" s="67"/>
      <c r="U37" s="65" t="s">
        <v>115</v>
      </c>
      <c r="V37" s="66"/>
      <c r="W37" s="66"/>
      <c r="X37" s="66"/>
      <c r="Y37" s="67"/>
    </row>
    <row r="38" spans="1:30" ht="24.75" customHeight="1" thickBot="1" x14ac:dyDescent="0.45">
      <c r="A38" s="57" t="s">
        <v>116</v>
      </c>
      <c r="B38" s="58"/>
      <c r="C38" s="8">
        <f t="shared" si="8"/>
        <v>1730</v>
      </c>
      <c r="D38" s="8">
        <v>1340</v>
      </c>
      <c r="E38" s="8">
        <v>390</v>
      </c>
      <c r="F38" s="9"/>
      <c r="H38" s="57" t="s">
        <v>117</v>
      </c>
      <c r="I38" s="58"/>
      <c r="J38" s="8">
        <f t="shared" ref="J38:J40" si="9">SUM(K38:L38)</f>
        <v>880</v>
      </c>
      <c r="K38" s="8">
        <v>830</v>
      </c>
      <c r="L38" s="8">
        <v>50</v>
      </c>
      <c r="M38" s="9"/>
      <c r="O38" s="68"/>
      <c r="P38" s="69"/>
      <c r="Q38" s="69"/>
      <c r="R38" s="69"/>
      <c r="S38" s="69"/>
      <c r="T38" s="70"/>
      <c r="U38" s="68"/>
      <c r="V38" s="69"/>
      <c r="W38" s="69"/>
      <c r="X38" s="69"/>
      <c r="Y38" s="70"/>
    </row>
    <row r="39" spans="1:30" ht="24.75" customHeight="1" x14ac:dyDescent="0.4">
      <c r="A39" s="57" t="s">
        <v>118</v>
      </c>
      <c r="B39" s="58"/>
      <c r="C39" s="8">
        <f t="shared" si="8"/>
        <v>1240</v>
      </c>
      <c r="D39" s="8">
        <v>810</v>
      </c>
      <c r="E39" s="8">
        <v>430</v>
      </c>
      <c r="F39" s="9"/>
      <c r="H39" s="57" t="s">
        <v>119</v>
      </c>
      <c r="I39" s="58"/>
      <c r="J39" s="8">
        <f t="shared" si="9"/>
        <v>790</v>
      </c>
      <c r="K39" s="8">
        <v>670</v>
      </c>
      <c r="L39" s="8">
        <v>120</v>
      </c>
      <c r="M39" s="9"/>
      <c r="O39" s="59" t="s">
        <v>120</v>
      </c>
      <c r="P39" s="60"/>
      <c r="Q39" s="60"/>
      <c r="R39" s="60"/>
      <c r="S39" s="60"/>
      <c r="T39" s="61"/>
      <c r="U39" s="65" t="s">
        <v>121</v>
      </c>
      <c r="V39" s="66"/>
      <c r="W39" s="66"/>
      <c r="X39" s="66"/>
      <c r="Y39" s="67"/>
    </row>
    <row r="40" spans="1:30" ht="24.75" customHeight="1" thickBot="1" x14ac:dyDescent="0.45">
      <c r="A40" s="71" t="s">
        <v>122</v>
      </c>
      <c r="B40" s="72"/>
      <c r="C40" s="8">
        <f t="shared" si="8"/>
        <v>1080</v>
      </c>
      <c r="D40" s="14">
        <v>990</v>
      </c>
      <c r="E40" s="14">
        <v>90</v>
      </c>
      <c r="F40" s="9"/>
      <c r="H40" s="38" t="s">
        <v>123</v>
      </c>
      <c r="I40" s="39"/>
      <c r="J40" s="8">
        <f t="shared" si="9"/>
        <v>840</v>
      </c>
      <c r="K40" s="8">
        <v>770</v>
      </c>
      <c r="L40" s="8">
        <v>70</v>
      </c>
      <c r="M40" s="9"/>
      <c r="O40" s="62"/>
      <c r="P40" s="63"/>
      <c r="Q40" s="63"/>
      <c r="R40" s="63"/>
      <c r="S40" s="63"/>
      <c r="T40" s="64"/>
      <c r="U40" s="68"/>
      <c r="V40" s="69"/>
      <c r="W40" s="69"/>
      <c r="X40" s="69"/>
      <c r="Y40" s="70"/>
    </row>
    <row r="41" spans="1:30" ht="24.75" customHeight="1" thickBot="1" x14ac:dyDescent="0.45">
      <c r="A41" s="43" t="s">
        <v>124</v>
      </c>
      <c r="B41" s="44"/>
      <c r="C41" s="11">
        <f t="shared" si="8"/>
        <v>9290</v>
      </c>
      <c r="D41" s="12">
        <f>SUM(D32:D40)</f>
        <v>7190</v>
      </c>
      <c r="E41" s="12">
        <f>SUM(E32:E40)</f>
        <v>2100</v>
      </c>
      <c r="F41" s="13">
        <f>SUM(F32:F40)</f>
        <v>0</v>
      </c>
      <c r="H41" s="43" t="s">
        <v>125</v>
      </c>
      <c r="I41" s="44"/>
      <c r="J41" s="11">
        <f>SUM(K41:L41)</f>
        <v>2510</v>
      </c>
      <c r="K41" s="12">
        <f>SUM(K38:K40)</f>
        <v>2270</v>
      </c>
      <c r="L41" s="12">
        <f>SUM(L38:L40)</f>
        <v>240</v>
      </c>
      <c r="M41" s="13">
        <f>SUM(M38:M40)</f>
        <v>0</v>
      </c>
      <c r="O41" s="23" t="s">
        <v>126</v>
      </c>
      <c r="P41" s="24"/>
      <c r="Q41" s="24"/>
      <c r="R41" s="24"/>
      <c r="S41" s="24"/>
      <c r="T41" s="24"/>
      <c r="U41" s="24"/>
      <c r="V41" s="24"/>
      <c r="W41" s="24"/>
      <c r="X41" s="24"/>
      <c r="Y41" s="25"/>
    </row>
    <row r="42" spans="1:30" ht="24.75" customHeight="1" thickBot="1" x14ac:dyDescent="0.45">
      <c r="O42" s="26" t="s">
        <v>127</v>
      </c>
      <c r="P42" s="16"/>
      <c r="Q42" s="16"/>
      <c r="R42" s="16"/>
      <c r="S42" s="16"/>
      <c r="T42" s="16"/>
      <c r="U42" s="16"/>
      <c r="V42" s="16"/>
      <c r="W42" s="16"/>
      <c r="X42" s="16"/>
      <c r="Y42" s="27"/>
    </row>
    <row r="43" spans="1:30" ht="24.75" customHeight="1" thickBot="1" x14ac:dyDescent="0.45">
      <c r="H43" s="49" t="s">
        <v>128</v>
      </c>
      <c r="I43" s="50"/>
      <c r="J43" s="50"/>
      <c r="K43" s="50"/>
      <c r="L43" s="50"/>
      <c r="M43" s="51"/>
      <c r="O43" s="40" t="s">
        <v>129</v>
      </c>
      <c r="P43" s="41"/>
      <c r="Q43" s="41"/>
      <c r="R43" s="41"/>
      <c r="S43" s="41"/>
      <c r="T43" s="41"/>
      <c r="U43" s="41"/>
      <c r="V43" s="41"/>
      <c r="W43" s="41"/>
      <c r="X43" s="41"/>
      <c r="Y43" s="42"/>
      <c r="AB43" s="3"/>
    </row>
    <row r="44" spans="1:30" ht="24.75" customHeight="1" x14ac:dyDescent="0.4">
      <c r="A44" s="28" t="s">
        <v>130</v>
      </c>
      <c r="B44" s="28"/>
      <c r="H44" s="52" t="s">
        <v>5</v>
      </c>
      <c r="I44" s="53"/>
      <c r="J44" s="4" t="s">
        <v>6</v>
      </c>
      <c r="K44" s="4" t="s">
        <v>7</v>
      </c>
      <c r="L44" s="4" t="s">
        <v>8</v>
      </c>
      <c r="M44" s="5" t="s">
        <v>9</v>
      </c>
      <c r="O44" s="54" t="s">
        <v>131</v>
      </c>
      <c r="P44" s="55"/>
      <c r="Q44" s="55"/>
      <c r="R44" s="55"/>
      <c r="S44" s="55"/>
      <c r="T44" s="55"/>
      <c r="U44" s="55"/>
      <c r="V44" s="55"/>
      <c r="W44" s="55"/>
      <c r="X44" s="55"/>
      <c r="Y44" s="56"/>
      <c r="AB44" s="3"/>
    </row>
    <row r="45" spans="1:30" ht="24.75" customHeight="1" thickBot="1" x14ac:dyDescent="0.45">
      <c r="A45" s="28"/>
      <c r="B45" s="28" t="s">
        <v>132</v>
      </c>
      <c r="H45" s="38" t="s">
        <v>133</v>
      </c>
      <c r="I45" s="39"/>
      <c r="J45" s="8">
        <f t="shared" ref="J45" si="10">SUM(K45:L45)</f>
        <v>2590</v>
      </c>
      <c r="K45" s="8">
        <v>2360</v>
      </c>
      <c r="L45" s="8">
        <v>230</v>
      </c>
      <c r="M45" s="9"/>
      <c r="O45" s="40" t="s">
        <v>134</v>
      </c>
      <c r="P45" s="41"/>
      <c r="Q45" s="41"/>
      <c r="R45" s="41"/>
      <c r="S45" s="41"/>
      <c r="T45" s="41"/>
      <c r="U45" s="41"/>
      <c r="V45" s="41"/>
      <c r="W45" s="41"/>
      <c r="X45" s="41"/>
      <c r="Y45" s="42"/>
      <c r="Z45" s="29"/>
      <c r="AB45" s="28"/>
    </row>
    <row r="46" spans="1:30" ht="24.75" customHeight="1" thickBot="1" x14ac:dyDescent="0.45">
      <c r="A46" s="28" t="s">
        <v>135</v>
      </c>
      <c r="B46" s="28"/>
      <c r="H46" s="43" t="s">
        <v>136</v>
      </c>
      <c r="I46" s="44"/>
      <c r="J46" s="11">
        <f>SUM(K46:L46)</f>
        <v>2590</v>
      </c>
      <c r="K46" s="12">
        <f>SUM(K45:K45)</f>
        <v>2360</v>
      </c>
      <c r="L46" s="12">
        <f>SUM(L45:L45)</f>
        <v>230</v>
      </c>
      <c r="M46" s="13">
        <f>SUM(M45:M45)</f>
        <v>0</v>
      </c>
      <c r="O46" s="45" t="s">
        <v>137</v>
      </c>
      <c r="P46" s="46"/>
      <c r="Q46" s="46"/>
      <c r="R46" s="46"/>
      <c r="S46" s="46"/>
      <c r="T46" s="46"/>
      <c r="U46" s="46"/>
      <c r="V46" s="46"/>
      <c r="W46" s="46"/>
      <c r="X46" s="46"/>
      <c r="Y46" s="47"/>
      <c r="Z46" s="29"/>
      <c r="AB46" s="3"/>
    </row>
    <row r="47" spans="1:30" ht="24.75" customHeight="1" x14ac:dyDescent="0.4">
      <c r="A47" s="28"/>
      <c r="B47" s="28" t="s">
        <v>138</v>
      </c>
      <c r="C47" s="28"/>
      <c r="D47" s="28"/>
      <c r="E47" s="28"/>
      <c r="F47" s="28"/>
      <c r="H47" s="16"/>
      <c r="O47" s="48" t="s">
        <v>139</v>
      </c>
      <c r="P47" s="48"/>
      <c r="Q47" s="48"/>
      <c r="R47" s="48"/>
      <c r="S47" s="48"/>
      <c r="T47" s="48"/>
      <c r="U47" s="48"/>
      <c r="Z47" s="30"/>
      <c r="AA47" s="3"/>
      <c r="AB47" s="3"/>
    </row>
    <row r="48" spans="1:30" ht="24.75" customHeight="1" x14ac:dyDescent="0.4">
      <c r="A48" s="28" t="s">
        <v>146</v>
      </c>
      <c r="B48" s="28"/>
      <c r="C48" s="28"/>
      <c r="D48" s="28"/>
      <c r="E48" s="28"/>
      <c r="F48" s="28"/>
      <c r="H48"/>
      <c r="O48" s="31" t="s">
        <v>140</v>
      </c>
      <c r="P48" s="31"/>
      <c r="Q48" s="31"/>
      <c r="R48" s="31"/>
      <c r="S48" s="31"/>
      <c r="T48" s="31"/>
      <c r="U48" s="31"/>
      <c r="Z48" s="32"/>
    </row>
    <row r="49" spans="1:44" ht="24.75" customHeight="1" x14ac:dyDescent="0.4">
      <c r="A49" s="28" t="s">
        <v>141</v>
      </c>
      <c r="B49" s="28"/>
      <c r="C49" s="28"/>
      <c r="D49" s="28"/>
      <c r="E49" s="28"/>
      <c r="F49" s="28"/>
      <c r="O49" s="31" t="s">
        <v>142</v>
      </c>
      <c r="P49" s="31"/>
      <c r="Q49" s="31"/>
      <c r="R49" s="31"/>
      <c r="S49" s="31"/>
      <c r="T49" s="31"/>
      <c r="U49" s="31"/>
      <c r="Z49" s="33"/>
      <c r="AD49" s="28"/>
      <c r="AE49" s="28"/>
    </row>
    <row r="50" spans="1:44" ht="24.75" customHeight="1" x14ac:dyDescent="0.4">
      <c r="A50" s="28" t="s">
        <v>143</v>
      </c>
      <c r="O50" s="31" t="s">
        <v>144</v>
      </c>
      <c r="Z50" s="34"/>
      <c r="AD50" s="28"/>
      <c r="AE50" s="28"/>
      <c r="AI50" s="33"/>
      <c r="AJ50" s="33"/>
      <c r="AK50" s="33"/>
      <c r="AL50" s="33"/>
      <c r="AM50" s="33"/>
      <c r="AN50" s="33"/>
      <c r="AO50" s="33"/>
      <c r="AP50" s="33"/>
      <c r="AQ50" s="33"/>
      <c r="AR50" s="33"/>
    </row>
    <row r="51" spans="1:44" ht="30" customHeight="1" x14ac:dyDescent="0.4">
      <c r="AD51" s="28"/>
      <c r="AE51" s="28"/>
    </row>
    <row r="52" spans="1:44" ht="20.100000000000001" customHeight="1" x14ac:dyDescent="0.4">
      <c r="AB52" s="20"/>
      <c r="AD52" s="28"/>
      <c r="AE52" s="28"/>
    </row>
    <row r="53" spans="1:44" ht="30" customHeight="1" x14ac:dyDescent="0.4">
      <c r="AB53" s="20"/>
      <c r="AD53" s="28"/>
      <c r="AE53" s="28"/>
    </row>
    <row r="54" spans="1:44" ht="20.100000000000001" customHeight="1" x14ac:dyDescent="0.4">
      <c r="AB54" s="20"/>
      <c r="AD54" s="28"/>
      <c r="AE54" s="28"/>
    </row>
    <row r="55" spans="1:44" ht="20.100000000000001" customHeight="1" x14ac:dyDescent="0.4">
      <c r="AB55" s="20"/>
      <c r="AD55" s="28"/>
      <c r="AE55" s="3"/>
    </row>
    <row r="56" spans="1:44" ht="20.100000000000001" customHeight="1" x14ac:dyDescent="0.4">
      <c r="Y56" s="35"/>
      <c r="AB56" s="20"/>
    </row>
    <row r="57" spans="1:44" ht="20.100000000000001" customHeight="1" x14ac:dyDescent="0.4">
      <c r="Y57" s="36"/>
      <c r="AB57" s="18"/>
      <c r="AC57" s="18"/>
      <c r="AD57" s="18"/>
      <c r="AE57" s="18"/>
      <c r="AF57" s="18"/>
      <c r="AG57" s="18"/>
    </row>
    <row r="58" spans="1:44" ht="20.100000000000001" customHeight="1" x14ac:dyDescent="0.4">
      <c r="Y58" s="28"/>
      <c r="AB58" s="18"/>
      <c r="AC58" s="18"/>
      <c r="AD58" s="18"/>
      <c r="AE58" s="18"/>
      <c r="AF58" s="18"/>
      <c r="AG58" s="18"/>
    </row>
    <row r="59" spans="1:44" ht="20.100000000000001" customHeight="1" x14ac:dyDescent="0.4">
      <c r="Y59" s="37"/>
      <c r="AB59" s="18"/>
      <c r="AC59" s="18"/>
      <c r="AD59" s="18"/>
      <c r="AE59" s="18"/>
      <c r="AF59" s="18"/>
      <c r="AG59" s="18"/>
    </row>
    <row r="60" spans="1:44" ht="20.100000000000001" customHeight="1" x14ac:dyDescent="0.4">
      <c r="AD60" s="18"/>
      <c r="AE60" s="18"/>
      <c r="AF60" s="18"/>
      <c r="AG60" s="18"/>
    </row>
    <row r="61" spans="1:44" ht="20.100000000000001" customHeight="1" x14ac:dyDescent="0.4">
      <c r="AB61" s="18"/>
      <c r="AC61" s="18"/>
      <c r="AD61" s="18"/>
      <c r="AE61" s="18"/>
      <c r="AF61" s="18"/>
      <c r="AG61" s="18"/>
    </row>
  </sheetData>
  <mergeCells count="141">
    <mergeCell ref="X2:Y2"/>
    <mergeCell ref="A3:F3"/>
    <mergeCell ref="H3:M3"/>
    <mergeCell ref="O3:T3"/>
    <mergeCell ref="V3:Y3"/>
    <mergeCell ref="A4:B4"/>
    <mergeCell ref="H4:I4"/>
    <mergeCell ref="O4:P4"/>
    <mergeCell ref="V4:Y5"/>
    <mergeCell ref="A5:B5"/>
    <mergeCell ref="H5:I5"/>
    <mergeCell ref="O5:P5"/>
    <mergeCell ref="A6:B6"/>
    <mergeCell ref="H6:I6"/>
    <mergeCell ref="O6:P6"/>
    <mergeCell ref="V6:Y6"/>
    <mergeCell ref="A7:B7"/>
    <mergeCell ref="H7:I7"/>
    <mergeCell ref="O7:P7"/>
    <mergeCell ref="V7:Y9"/>
    <mergeCell ref="A8:B8"/>
    <mergeCell ref="V10:Y10"/>
    <mergeCell ref="A11:B11"/>
    <mergeCell ref="H11:I11"/>
    <mergeCell ref="V11:Y12"/>
    <mergeCell ref="A12:B12"/>
    <mergeCell ref="H12:I12"/>
    <mergeCell ref="O12:T12"/>
    <mergeCell ref="H8:I8"/>
    <mergeCell ref="O8:P8"/>
    <mergeCell ref="A9:B9"/>
    <mergeCell ref="H9:I9"/>
    <mergeCell ref="O9:P9"/>
    <mergeCell ref="A10:B10"/>
    <mergeCell ref="H10:I10"/>
    <mergeCell ref="O10:P10"/>
    <mergeCell ref="A13:B13"/>
    <mergeCell ref="H13:I13"/>
    <mergeCell ref="O13:P13"/>
    <mergeCell ref="V13:Y13"/>
    <mergeCell ref="A14:B14"/>
    <mergeCell ref="H14:I14"/>
    <mergeCell ref="O14:P14"/>
    <mergeCell ref="V14:Y15"/>
    <mergeCell ref="A15:B15"/>
    <mergeCell ref="O15:P15"/>
    <mergeCell ref="A16:B16"/>
    <mergeCell ref="H16:M16"/>
    <mergeCell ref="O16:P16"/>
    <mergeCell ref="V16:Y16"/>
    <mergeCell ref="A17:B17"/>
    <mergeCell ref="H17:I17"/>
    <mergeCell ref="O17:P17"/>
    <mergeCell ref="V17:Y18"/>
    <mergeCell ref="A18:B18"/>
    <mergeCell ref="H18:I18"/>
    <mergeCell ref="O18:P18"/>
    <mergeCell ref="A19:B19"/>
    <mergeCell ref="H19:I19"/>
    <mergeCell ref="O19:P19"/>
    <mergeCell ref="V19:Y19"/>
    <mergeCell ref="A20:B20"/>
    <mergeCell ref="H20:I20"/>
    <mergeCell ref="O20:P20"/>
    <mergeCell ref="V20:Y21"/>
    <mergeCell ref="A21:B21"/>
    <mergeCell ref="A23:B23"/>
    <mergeCell ref="H23:I23"/>
    <mergeCell ref="O23:P23"/>
    <mergeCell ref="V23:Y23"/>
    <mergeCell ref="A24:B24"/>
    <mergeCell ref="H24:I24"/>
    <mergeCell ref="V24:Y24"/>
    <mergeCell ref="H21:I21"/>
    <mergeCell ref="O21:P21"/>
    <mergeCell ref="A22:B22"/>
    <mergeCell ref="H22:I22"/>
    <mergeCell ref="O22:P22"/>
    <mergeCell ref="V22:Y22"/>
    <mergeCell ref="A27:B27"/>
    <mergeCell ref="H27:I27"/>
    <mergeCell ref="O27:P27"/>
    <mergeCell ref="V27:X27"/>
    <mergeCell ref="A28:B28"/>
    <mergeCell ref="O28:P28"/>
    <mergeCell ref="V28:X28"/>
    <mergeCell ref="A25:B25"/>
    <mergeCell ref="H25:I25"/>
    <mergeCell ref="O25:T25"/>
    <mergeCell ref="V25:Y25"/>
    <mergeCell ref="A26:B26"/>
    <mergeCell ref="H26:I26"/>
    <mergeCell ref="O26:P26"/>
    <mergeCell ref="A31:B31"/>
    <mergeCell ref="H31:I31"/>
    <mergeCell ref="O31:P32"/>
    <mergeCell ref="Q31:T32"/>
    <mergeCell ref="V31:X31"/>
    <mergeCell ref="A32:B32"/>
    <mergeCell ref="H32:I32"/>
    <mergeCell ref="V32:Y32"/>
    <mergeCell ref="H29:M29"/>
    <mergeCell ref="O29:P29"/>
    <mergeCell ref="V29:X29"/>
    <mergeCell ref="A30:F30"/>
    <mergeCell ref="H30:I30"/>
    <mergeCell ref="V30:X30"/>
    <mergeCell ref="A33:B33"/>
    <mergeCell ref="H33:I33"/>
    <mergeCell ref="O33:Y34"/>
    <mergeCell ref="A34:B34"/>
    <mergeCell ref="H34:I34"/>
    <mergeCell ref="A35:B35"/>
    <mergeCell ref="O35:P36"/>
    <mergeCell ref="Q35:T36"/>
    <mergeCell ref="U35:Y36"/>
    <mergeCell ref="A36:B36"/>
    <mergeCell ref="A39:B39"/>
    <mergeCell ref="H39:I39"/>
    <mergeCell ref="O39:T40"/>
    <mergeCell ref="U39:Y40"/>
    <mergeCell ref="A40:B40"/>
    <mergeCell ref="H40:I40"/>
    <mergeCell ref="H36:M36"/>
    <mergeCell ref="A37:B37"/>
    <mergeCell ref="H37:I37"/>
    <mergeCell ref="O37:T38"/>
    <mergeCell ref="U37:Y38"/>
    <mergeCell ref="A38:B38"/>
    <mergeCell ref="H38:I38"/>
    <mergeCell ref="H45:I45"/>
    <mergeCell ref="O45:Y45"/>
    <mergeCell ref="H46:I46"/>
    <mergeCell ref="O46:Y46"/>
    <mergeCell ref="O47:U47"/>
    <mergeCell ref="A41:B41"/>
    <mergeCell ref="H41:I41"/>
    <mergeCell ref="H43:M43"/>
    <mergeCell ref="O43:Y43"/>
    <mergeCell ref="H44:I44"/>
    <mergeCell ref="O44:Y44"/>
  </mergeCells>
  <phoneticPr fontId="4"/>
  <printOptions horizontalCentered="1" verticalCentered="1"/>
  <pageMargins left="0" right="0" top="0" bottom="0" header="0" footer="0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小田原市外</vt:lpstr>
      <vt:lpstr>小田原市外!Print_Area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masuto arai</cp:lastModifiedBy>
  <cp:lastPrinted>2024-06-24T02:48:08Z</cp:lastPrinted>
  <dcterms:created xsi:type="dcterms:W3CDTF">2023-06-02T01:47:52Z</dcterms:created>
  <dcterms:modified xsi:type="dcterms:W3CDTF">2024-08-26T00:59:31Z</dcterms:modified>
</cp:coreProperties>
</file>