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po365.sharepoint.com/sites/shared/Shared Documents/営業資料/2026年8月から　部数表/"/>
    </mc:Choice>
  </mc:AlternateContent>
  <xr:revisionPtr revIDLastSave="3" documentId="8_{18337B85-8A1D-40A9-BB76-5AF0CCCC1F67}" xr6:coauthVersionLast="47" xr6:coauthVersionMax="47" xr10:uidLastSave="{10E77D60-F552-4547-A561-47FE83D8CF06}"/>
  <bookViews>
    <workbookView xWindow="-120" yWindow="-120" windowWidth="29040" windowHeight="15720" xr2:uid="{14E37D02-E2D8-4C90-8A51-C829609CECCA}"/>
  </bookViews>
  <sheets>
    <sheet name="小田原市内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4" l="1"/>
  <c r="S16" i="4"/>
  <c r="E49" i="4"/>
  <c r="C49" i="4"/>
  <c r="P20" i="4"/>
  <c r="W33" i="4"/>
  <c r="W32" i="4"/>
  <c r="W31" i="4"/>
  <c r="W30" i="4"/>
  <c r="L49" i="4"/>
  <c r="K49" i="4"/>
  <c r="J49" i="4"/>
  <c r="M48" i="4"/>
  <c r="L48" i="4"/>
  <c r="K48" i="4"/>
  <c r="J48" i="4"/>
  <c r="S28" i="4"/>
  <c r="S29" i="4" l="1"/>
  <c r="R29" i="4"/>
  <c r="R28" i="4"/>
  <c r="Q29" i="4"/>
  <c r="Q28" i="4"/>
  <c r="K50" i="4"/>
  <c r="I49" i="4"/>
  <c r="I48" i="4"/>
  <c r="R30" i="4" l="1"/>
  <c r="P29" i="4"/>
  <c r="Q30" i="4"/>
  <c r="J50" i="4"/>
  <c r="I50" i="4" s="1"/>
  <c r="S30" i="4"/>
  <c r="P28" i="4"/>
  <c r="L50" i="4"/>
  <c r="P30" i="4" l="1"/>
  <c r="I41" i="4"/>
  <c r="P27" i="4"/>
  <c r="P26" i="4"/>
  <c r="P25" i="4"/>
  <c r="P24" i="4"/>
  <c r="P23" i="4"/>
  <c r="P22" i="4"/>
  <c r="P21" i="4"/>
  <c r="R16" i="4"/>
  <c r="Q16" i="4"/>
  <c r="P15" i="4"/>
  <c r="P14" i="4"/>
  <c r="P13" i="4"/>
  <c r="P12" i="4"/>
  <c r="P11" i="4"/>
  <c r="P10" i="4"/>
  <c r="P9" i="4"/>
  <c r="P8" i="4"/>
  <c r="P7" i="4"/>
  <c r="P6" i="4"/>
  <c r="P5" i="4"/>
  <c r="P4" i="4"/>
  <c r="I47" i="4"/>
  <c r="I46" i="4"/>
  <c r="I45" i="4"/>
  <c r="I44" i="4"/>
  <c r="I43" i="4"/>
  <c r="I42" i="4"/>
  <c r="I32" i="4"/>
  <c r="I40" i="4"/>
  <c r="I39" i="4"/>
  <c r="I38" i="4"/>
  <c r="I37" i="4"/>
  <c r="I36" i="4"/>
  <c r="I35" i="4"/>
  <c r="I34" i="4"/>
  <c r="I33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S33" i="4" l="1"/>
  <c r="Q33" i="4"/>
  <c r="R33" i="4"/>
  <c r="P16" i="4"/>
  <c r="B49" i="4"/>
  <c r="P33" i="4" s="1"/>
</calcChain>
</file>

<file path=xl/sharedStrings.xml><?xml version="1.0" encoding="utf-8"?>
<sst xmlns="http://schemas.openxmlformats.org/spreadsheetml/2006/main" count="180" uniqueCount="159">
  <si>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</si>
  <si>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</si>
  <si>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</si>
  <si>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3"/>
  </si>
  <si>
    <t>申込枚数</t>
    <rPh sb="0" eb="2">
      <t>モウシコミ</t>
    </rPh>
    <rPh sb="2" eb="4">
      <t>マイスウ</t>
    </rPh>
    <phoneticPr fontId="3"/>
  </si>
  <si>
    <t>単価</t>
    <rPh sb="0" eb="2">
      <t>タンカ</t>
    </rPh>
    <phoneticPr fontId="3"/>
  </si>
  <si>
    <t>中里</t>
    <rPh sb="0" eb="2">
      <t>ナカザト</t>
    </rPh>
    <phoneticPr fontId="2"/>
  </si>
  <si>
    <t>配布期間</t>
    <rPh sb="0" eb="4">
      <t>ハイフキカン</t>
    </rPh>
    <phoneticPr fontId="1"/>
  </si>
  <si>
    <t>発注年月日</t>
    <rPh sb="0" eb="5">
      <t>ハッチュウネンガッピ</t>
    </rPh>
    <phoneticPr fontId="1"/>
  </si>
  <si>
    <t>ご住所</t>
    <rPh sb="1" eb="3">
      <t>ジュウショ</t>
    </rPh>
    <phoneticPr fontId="1"/>
  </si>
  <si>
    <t>貴社名</t>
    <rPh sb="0" eb="3">
      <t>キシャメイ</t>
    </rPh>
    <phoneticPr fontId="1"/>
  </si>
  <si>
    <t>お電話番号</t>
    <rPh sb="1" eb="5">
      <t>デンワバンゴウ</t>
    </rPh>
    <phoneticPr fontId="1"/>
  </si>
  <si>
    <t>FAX番号</t>
    <rPh sb="3" eb="5">
      <t>バンゴウ</t>
    </rPh>
    <phoneticPr fontId="1"/>
  </si>
  <si>
    <t>広告サイズ</t>
    <phoneticPr fontId="1"/>
  </si>
  <si>
    <t>納品予定日</t>
    <phoneticPr fontId="1"/>
  </si>
  <si>
    <t>広告納品</t>
    <phoneticPr fontId="1"/>
  </si>
  <si>
    <t>配布指定</t>
    <phoneticPr fontId="1"/>
  </si>
  <si>
    <t>～</t>
    <phoneticPr fontId="1"/>
  </si>
  <si>
    <t>納品予定枚数</t>
    <rPh sb="0" eb="6">
      <t>ノウヒンヨテイマイスウ</t>
    </rPh>
    <phoneticPr fontId="1"/>
  </si>
  <si>
    <t>枚</t>
    <rPh sb="0" eb="1">
      <t>マイ</t>
    </rPh>
    <phoneticPr fontId="1"/>
  </si>
  <si>
    <t>※納品締め日より</t>
    <rPh sb="1" eb="3">
      <t>ノウヒン</t>
    </rPh>
    <rPh sb="3" eb="4">
      <t>シ</t>
    </rPh>
    <rPh sb="5" eb="6">
      <t>ビ</t>
    </rPh>
    <phoneticPr fontId="1"/>
  </si>
  <si>
    <t>3日前まで納品：+2.0円</t>
    <rPh sb="1" eb="2">
      <t>ニチ</t>
    </rPh>
    <rPh sb="2" eb="3">
      <t>マエ</t>
    </rPh>
    <rPh sb="5" eb="7">
      <t>ノウヒン</t>
    </rPh>
    <rPh sb="12" eb="13">
      <t>エン</t>
    </rPh>
    <phoneticPr fontId="1"/>
  </si>
  <si>
    <t>2日以内納品：+3.0円</t>
    <rPh sb="1" eb="2">
      <t>ニチ</t>
    </rPh>
    <rPh sb="2" eb="4">
      <t>イナイ</t>
    </rPh>
    <rPh sb="4" eb="6">
      <t>ノウヒン</t>
    </rPh>
    <rPh sb="11" eb="12">
      <t>エン</t>
    </rPh>
    <phoneticPr fontId="1"/>
  </si>
  <si>
    <t>通常ポスティング</t>
    <rPh sb="0" eb="2">
      <t>ツウジョウ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</si>
  <si>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</si>
  <si>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ご担当名</t>
    <rPh sb="1" eb="3">
      <t>タントウ</t>
    </rPh>
    <rPh sb="3" eb="4">
      <t>メイ</t>
    </rPh>
    <phoneticPr fontId="1"/>
  </si>
  <si>
    <t>株式会社あおぞらポストの配布規約に同意し、内容の通り発注します。</t>
    <phoneticPr fontId="1"/>
  </si>
  <si>
    <t>通常計</t>
    <rPh sb="0" eb="2">
      <t>ツウジョウ</t>
    </rPh>
    <rPh sb="2" eb="3">
      <t>ケイ</t>
    </rPh>
    <phoneticPr fontId="2"/>
  </si>
  <si>
    <t>難所計</t>
    <rPh sb="0" eb="2">
      <t>ナンショ</t>
    </rPh>
    <rPh sb="2" eb="3">
      <t>ケイ</t>
    </rPh>
    <phoneticPr fontId="2"/>
  </si>
  <si>
    <t>小田原市内　配布申込書・部数表　A4サイズ以内の単価（税別）</t>
    <rPh sb="0" eb="5">
      <t>オダワラシナイ</t>
    </rPh>
    <phoneticPr fontId="1"/>
  </si>
  <si>
    <t>栄町地区</t>
    <rPh sb="0" eb="1">
      <t>サカエ</t>
    </rPh>
    <rPh sb="1" eb="2">
      <t>チョウ</t>
    </rPh>
    <rPh sb="2" eb="4">
      <t>チク</t>
    </rPh>
    <phoneticPr fontId="2"/>
  </si>
  <si>
    <t>栄町1丁目</t>
    <rPh sb="0" eb="1">
      <t>サカエ</t>
    </rPh>
    <rPh sb="1" eb="2">
      <t>チョウ</t>
    </rPh>
    <rPh sb="3" eb="5">
      <t>チョウメ</t>
    </rPh>
    <phoneticPr fontId="2"/>
  </si>
  <si>
    <t>栄町2丁目</t>
    <rPh sb="0" eb="1">
      <t>サカエ</t>
    </rPh>
    <rPh sb="1" eb="2">
      <t>チョウ</t>
    </rPh>
    <rPh sb="3" eb="5">
      <t>チョウメ</t>
    </rPh>
    <phoneticPr fontId="2"/>
  </si>
  <si>
    <t>栄町3丁目</t>
    <rPh sb="0" eb="1">
      <t>サカエ</t>
    </rPh>
    <rPh sb="1" eb="2">
      <t>チョウ</t>
    </rPh>
    <rPh sb="3" eb="5">
      <t>チョウメ</t>
    </rPh>
    <phoneticPr fontId="2"/>
  </si>
  <si>
    <t>栄町4丁目</t>
    <rPh sb="0" eb="1">
      <t>サカエ</t>
    </rPh>
    <rPh sb="1" eb="2">
      <t>チョウ</t>
    </rPh>
    <rPh sb="3" eb="5">
      <t>チョウメ</t>
    </rPh>
    <phoneticPr fontId="2"/>
  </si>
  <si>
    <t>中町1丁目</t>
    <rPh sb="0" eb="2">
      <t>ナカチョウ</t>
    </rPh>
    <rPh sb="3" eb="5">
      <t>チョウメ</t>
    </rPh>
    <phoneticPr fontId="2"/>
  </si>
  <si>
    <t>中町2丁目</t>
    <rPh sb="0" eb="2">
      <t>ナカチョウ</t>
    </rPh>
    <rPh sb="3" eb="5">
      <t>チョウメ</t>
    </rPh>
    <phoneticPr fontId="2"/>
  </si>
  <si>
    <t>中町3丁目</t>
    <rPh sb="0" eb="2">
      <t>ナカチョウ</t>
    </rPh>
    <rPh sb="3" eb="5">
      <t>チョウメ</t>
    </rPh>
    <phoneticPr fontId="2"/>
  </si>
  <si>
    <t>浜町1丁目</t>
    <rPh sb="0" eb="2">
      <t>ハマチョウ</t>
    </rPh>
    <rPh sb="3" eb="5">
      <t>チョウメ</t>
    </rPh>
    <phoneticPr fontId="2"/>
  </si>
  <si>
    <t>浜町2丁目</t>
    <rPh sb="0" eb="2">
      <t>ハマチョウ</t>
    </rPh>
    <rPh sb="3" eb="5">
      <t>チョウメ</t>
    </rPh>
    <phoneticPr fontId="2"/>
  </si>
  <si>
    <t>浜町3丁目</t>
    <rPh sb="0" eb="2">
      <t>ハマチョウ</t>
    </rPh>
    <rPh sb="3" eb="5">
      <t>チョウメ</t>
    </rPh>
    <phoneticPr fontId="2"/>
  </si>
  <si>
    <t>浜町4丁目</t>
    <rPh sb="0" eb="2">
      <t>ハマチョウ</t>
    </rPh>
    <rPh sb="3" eb="5">
      <t>チョウメ</t>
    </rPh>
    <phoneticPr fontId="2"/>
  </si>
  <si>
    <t>本町1丁目</t>
    <rPh sb="0" eb="2">
      <t>ホンマチ</t>
    </rPh>
    <rPh sb="3" eb="5">
      <t>チョウメ</t>
    </rPh>
    <phoneticPr fontId="3"/>
  </si>
  <si>
    <t>本町2丁目</t>
    <rPh sb="0" eb="2">
      <t>ホンマチ</t>
    </rPh>
    <rPh sb="3" eb="5">
      <t>チョウメ</t>
    </rPh>
    <phoneticPr fontId="3"/>
  </si>
  <si>
    <t>本町3丁目</t>
    <rPh sb="0" eb="2">
      <t>ホンマチ</t>
    </rPh>
    <rPh sb="3" eb="5">
      <t>チョウメ</t>
    </rPh>
    <phoneticPr fontId="3"/>
  </si>
  <si>
    <t>本町4丁目</t>
    <rPh sb="0" eb="2">
      <t>ホンマチ</t>
    </rPh>
    <rPh sb="3" eb="5">
      <t>チョウメ</t>
    </rPh>
    <phoneticPr fontId="3"/>
  </si>
  <si>
    <t>南町1丁目</t>
    <rPh sb="0" eb="1">
      <t>ミナミ</t>
    </rPh>
    <rPh sb="1" eb="2">
      <t>チョウ</t>
    </rPh>
    <rPh sb="3" eb="5">
      <t>チョウメ</t>
    </rPh>
    <phoneticPr fontId="2"/>
  </si>
  <si>
    <t>南町2丁目</t>
    <rPh sb="0" eb="1">
      <t>ミナミ</t>
    </rPh>
    <rPh sb="1" eb="2">
      <t>チョウ</t>
    </rPh>
    <rPh sb="3" eb="5">
      <t>チョウメ</t>
    </rPh>
    <phoneticPr fontId="2"/>
  </si>
  <si>
    <t>南町3丁目</t>
    <rPh sb="0" eb="1">
      <t>ミナミ</t>
    </rPh>
    <rPh sb="1" eb="2">
      <t>チョウ</t>
    </rPh>
    <rPh sb="3" eb="5">
      <t>チョウメ</t>
    </rPh>
    <phoneticPr fontId="2"/>
  </si>
  <si>
    <t>南町4丁目</t>
    <rPh sb="0" eb="1">
      <t>ミナミ</t>
    </rPh>
    <rPh sb="1" eb="2">
      <t>チョウ</t>
    </rPh>
    <rPh sb="3" eb="5">
      <t>チョウメ</t>
    </rPh>
    <phoneticPr fontId="2"/>
  </si>
  <si>
    <t>寿町1丁目</t>
    <rPh sb="0" eb="2">
      <t>コトブキチョウ</t>
    </rPh>
    <rPh sb="3" eb="5">
      <t>チョウメ</t>
    </rPh>
    <phoneticPr fontId="2"/>
  </si>
  <si>
    <t>寿町2丁目</t>
    <rPh sb="0" eb="2">
      <t>コトブキチョウ</t>
    </rPh>
    <rPh sb="3" eb="5">
      <t>チョウメ</t>
    </rPh>
    <phoneticPr fontId="2"/>
  </si>
  <si>
    <t>寿町3丁目</t>
    <rPh sb="0" eb="2">
      <t>コトブキチョウ</t>
    </rPh>
    <rPh sb="3" eb="5">
      <t>チョウメ</t>
    </rPh>
    <phoneticPr fontId="2"/>
  </si>
  <si>
    <t>寿町4丁目</t>
    <rPh sb="0" eb="2">
      <t>コトブキチョウ</t>
    </rPh>
    <rPh sb="3" eb="5">
      <t>チョウメ</t>
    </rPh>
    <phoneticPr fontId="2"/>
  </si>
  <si>
    <t>寿町5丁目</t>
    <rPh sb="0" eb="2">
      <t>コトブキチョウ</t>
    </rPh>
    <rPh sb="3" eb="5">
      <t>チョウメ</t>
    </rPh>
    <phoneticPr fontId="2"/>
  </si>
  <si>
    <t>東町1丁目</t>
    <rPh sb="0" eb="1">
      <t>ヒガシ</t>
    </rPh>
    <rPh sb="1" eb="2">
      <t>チョウ</t>
    </rPh>
    <rPh sb="3" eb="5">
      <t>チョウメ</t>
    </rPh>
    <phoneticPr fontId="3"/>
  </si>
  <si>
    <t>東町2丁目</t>
    <rPh sb="0" eb="1">
      <t>ヒガシ</t>
    </rPh>
    <rPh sb="1" eb="2">
      <t>チョウ</t>
    </rPh>
    <phoneticPr fontId="3"/>
  </si>
  <si>
    <t>東町3丁目</t>
    <rPh sb="0" eb="1">
      <t>ヒガシ</t>
    </rPh>
    <rPh sb="1" eb="2">
      <t>チョウ</t>
    </rPh>
    <rPh sb="3" eb="5">
      <t>チョウメ</t>
    </rPh>
    <phoneticPr fontId="3"/>
  </si>
  <si>
    <t>東町4丁目</t>
    <rPh sb="0" eb="1">
      <t>ヒガシ</t>
    </rPh>
    <rPh sb="1" eb="2">
      <t>チョウ</t>
    </rPh>
    <rPh sb="3" eb="5">
      <t>チョウメ</t>
    </rPh>
    <phoneticPr fontId="3"/>
  </si>
  <si>
    <t>東町5丁目</t>
    <rPh sb="0" eb="1">
      <t>ヒガシ</t>
    </rPh>
    <rPh sb="1" eb="2">
      <t>チョウ</t>
    </rPh>
    <rPh sb="3" eb="5">
      <t>チョウメ</t>
    </rPh>
    <phoneticPr fontId="3"/>
  </si>
  <si>
    <t>扇町1丁目</t>
    <rPh sb="0" eb="2">
      <t>オウギチョウ</t>
    </rPh>
    <rPh sb="3" eb="5">
      <t>チョウメ</t>
    </rPh>
    <phoneticPr fontId="3"/>
  </si>
  <si>
    <t>扇町2・4丁目</t>
    <rPh sb="0" eb="2">
      <t>オウギチョウ</t>
    </rPh>
    <rPh sb="5" eb="7">
      <t>チョウメ</t>
    </rPh>
    <phoneticPr fontId="3"/>
  </si>
  <si>
    <t>扇町3丁目</t>
    <rPh sb="0" eb="2">
      <t>オウギチョウ</t>
    </rPh>
    <rPh sb="3" eb="5">
      <t>チョウメ</t>
    </rPh>
    <phoneticPr fontId="3"/>
  </si>
  <si>
    <t>扇町5丁目</t>
    <rPh sb="0" eb="2">
      <t>オウギチョウ</t>
    </rPh>
    <rPh sb="3" eb="5">
      <t>チョウメ</t>
    </rPh>
    <phoneticPr fontId="3"/>
  </si>
  <si>
    <t>早川1丁目</t>
    <rPh sb="0" eb="2">
      <t>ハヤカワ</t>
    </rPh>
    <rPh sb="3" eb="5">
      <t>チョウメ</t>
    </rPh>
    <phoneticPr fontId="3"/>
  </si>
  <si>
    <t>早川2丁目</t>
    <rPh sb="0" eb="2">
      <t>ハヤカワ</t>
    </rPh>
    <rPh sb="3" eb="5">
      <t>チョウメ</t>
    </rPh>
    <phoneticPr fontId="3"/>
  </si>
  <si>
    <t>早川3丁目</t>
    <rPh sb="0" eb="2">
      <t>ハヤカワ</t>
    </rPh>
    <rPh sb="3" eb="5">
      <t>チョウメ</t>
    </rPh>
    <phoneticPr fontId="3"/>
  </si>
  <si>
    <t>早川</t>
    <rPh sb="0" eb="2">
      <t>ハヤカワ</t>
    </rPh>
    <phoneticPr fontId="3"/>
  </si>
  <si>
    <t>板橋・南板橋</t>
    <rPh sb="0" eb="2">
      <t>イタバシ</t>
    </rPh>
    <rPh sb="3" eb="4">
      <t>ミナミ</t>
    </rPh>
    <rPh sb="4" eb="6">
      <t>イタバシ</t>
    </rPh>
    <phoneticPr fontId="3"/>
  </si>
  <si>
    <t>荻窪</t>
    <rPh sb="0" eb="2">
      <t>オギクボ</t>
    </rPh>
    <phoneticPr fontId="3"/>
  </si>
  <si>
    <t>城山1丁目</t>
    <rPh sb="0" eb="2">
      <t>シロヤマ</t>
    </rPh>
    <rPh sb="3" eb="5">
      <t>チョウメ</t>
    </rPh>
    <phoneticPr fontId="3"/>
  </si>
  <si>
    <t>城山2丁目</t>
    <phoneticPr fontId="3"/>
  </si>
  <si>
    <t>城山3丁目</t>
    <rPh sb="0" eb="2">
      <t>シロヤマ</t>
    </rPh>
    <rPh sb="3" eb="5">
      <t>チョウメ</t>
    </rPh>
    <phoneticPr fontId="3"/>
  </si>
  <si>
    <t>城山4丁目</t>
    <rPh sb="0" eb="2">
      <t>シロヤマ</t>
    </rPh>
    <rPh sb="3" eb="5">
      <t>チョウメ</t>
    </rPh>
    <phoneticPr fontId="3"/>
  </si>
  <si>
    <t>栄町地区合計</t>
    <rPh sb="0" eb="2">
      <t>サカエチョウ</t>
    </rPh>
    <rPh sb="2" eb="4">
      <t>チク</t>
    </rPh>
    <rPh sb="4" eb="6">
      <t>ゴウケイ</t>
    </rPh>
    <phoneticPr fontId="2"/>
  </si>
  <si>
    <t>下堀</t>
    <rPh sb="0" eb="2">
      <t>シモボリ</t>
    </rPh>
    <phoneticPr fontId="2"/>
  </si>
  <si>
    <t>矢作</t>
    <phoneticPr fontId="2"/>
  </si>
  <si>
    <t>鴨宮</t>
    <rPh sb="0" eb="2">
      <t>カモノミヤ</t>
    </rPh>
    <phoneticPr fontId="2"/>
  </si>
  <si>
    <t>南鴨宮1丁目</t>
    <rPh sb="0" eb="3">
      <t>ミナミカモノミヤ</t>
    </rPh>
    <rPh sb="4" eb="6">
      <t>チョウメ</t>
    </rPh>
    <phoneticPr fontId="2"/>
  </si>
  <si>
    <t>南鴨宮2丁目</t>
    <rPh sb="0" eb="1">
      <t>ミナミ</t>
    </rPh>
    <rPh sb="1" eb="3">
      <t>カモノミヤ</t>
    </rPh>
    <rPh sb="4" eb="6">
      <t>チョウメ</t>
    </rPh>
    <phoneticPr fontId="3"/>
  </si>
  <si>
    <t>南鴨宮3丁目</t>
    <rPh sb="0" eb="3">
      <t>ミナミカモノミヤ</t>
    </rPh>
    <rPh sb="4" eb="6">
      <t>チョウメ</t>
    </rPh>
    <phoneticPr fontId="2"/>
  </si>
  <si>
    <t>上新田・下新田</t>
    <rPh sb="0" eb="1">
      <t>カミ</t>
    </rPh>
    <rPh sb="1" eb="3">
      <t>シンデン</t>
    </rPh>
    <rPh sb="4" eb="5">
      <t>シモ</t>
    </rPh>
    <rPh sb="5" eb="7">
      <t>シンデン</t>
    </rPh>
    <phoneticPr fontId="2"/>
  </si>
  <si>
    <t>飯泉</t>
    <rPh sb="0" eb="2">
      <t>イイズミ</t>
    </rPh>
    <phoneticPr fontId="2"/>
  </si>
  <si>
    <t>成田</t>
    <rPh sb="0" eb="2">
      <t>ナルダ</t>
    </rPh>
    <phoneticPr fontId="2"/>
  </si>
  <si>
    <t>高田・別堀</t>
    <rPh sb="0" eb="2">
      <t>タカダ</t>
    </rPh>
    <rPh sb="3" eb="5">
      <t>ベッポリ</t>
    </rPh>
    <phoneticPr fontId="2"/>
  </si>
  <si>
    <t>高田</t>
    <rPh sb="0" eb="2">
      <t>タカダ</t>
    </rPh>
    <phoneticPr fontId="2"/>
  </si>
  <si>
    <t>小八幡</t>
    <rPh sb="0" eb="1">
      <t>コ</t>
    </rPh>
    <rPh sb="1" eb="3">
      <t>ヤワタ</t>
    </rPh>
    <phoneticPr fontId="2"/>
  </si>
  <si>
    <t>小八幡1丁目</t>
    <rPh sb="0" eb="1">
      <t>コ</t>
    </rPh>
    <rPh sb="1" eb="3">
      <t>ヤワタ</t>
    </rPh>
    <rPh sb="4" eb="6">
      <t>チョウメ</t>
    </rPh>
    <phoneticPr fontId="2"/>
  </si>
  <si>
    <t>小八幡2丁目</t>
    <rPh sb="0" eb="1">
      <t>コ</t>
    </rPh>
    <rPh sb="1" eb="3">
      <t>ヤワタ</t>
    </rPh>
    <rPh sb="4" eb="6">
      <t>チョウメ</t>
    </rPh>
    <phoneticPr fontId="2"/>
  </si>
  <si>
    <t>小八幡3丁目</t>
    <rPh sb="0" eb="1">
      <t>コ</t>
    </rPh>
    <rPh sb="1" eb="3">
      <t>ヤワタ</t>
    </rPh>
    <rPh sb="4" eb="6">
      <t>チョウメ</t>
    </rPh>
    <phoneticPr fontId="2"/>
  </si>
  <si>
    <t>小八幡4丁目</t>
    <rPh sb="0" eb="1">
      <t>コ</t>
    </rPh>
    <rPh sb="1" eb="3">
      <t>ヤワタ</t>
    </rPh>
    <rPh sb="4" eb="6">
      <t>チョウメ</t>
    </rPh>
    <phoneticPr fontId="2"/>
  </si>
  <si>
    <t>酒匂</t>
    <rPh sb="0" eb="2">
      <t>サカワ</t>
    </rPh>
    <phoneticPr fontId="2"/>
  </si>
  <si>
    <t>酒匂1丁目</t>
    <rPh sb="0" eb="2">
      <t>サカワ</t>
    </rPh>
    <rPh sb="3" eb="5">
      <t>チョウメ</t>
    </rPh>
    <phoneticPr fontId="2"/>
  </si>
  <si>
    <t>酒匂2丁目</t>
    <rPh sb="0" eb="2">
      <t>サカワ</t>
    </rPh>
    <rPh sb="3" eb="5">
      <t>チョウメ</t>
    </rPh>
    <phoneticPr fontId="2"/>
  </si>
  <si>
    <t>酒匂3丁目</t>
    <rPh sb="0" eb="2">
      <t>サカワ</t>
    </rPh>
    <rPh sb="3" eb="5">
      <t>チョウメ</t>
    </rPh>
    <phoneticPr fontId="2"/>
  </si>
  <si>
    <t>酒匂4丁目</t>
    <rPh sb="0" eb="2">
      <t>サカワ</t>
    </rPh>
    <rPh sb="3" eb="5">
      <t>チョウメ</t>
    </rPh>
    <phoneticPr fontId="2"/>
  </si>
  <si>
    <t>酒匂5丁目</t>
    <rPh sb="0" eb="2">
      <t>サカワ</t>
    </rPh>
    <rPh sb="3" eb="5">
      <t>チョウメ</t>
    </rPh>
    <phoneticPr fontId="2"/>
  </si>
  <si>
    <t>酒匂6丁目</t>
    <rPh sb="0" eb="2">
      <t>サカワ</t>
    </rPh>
    <rPh sb="3" eb="5">
      <t>チョウメ</t>
    </rPh>
    <phoneticPr fontId="2"/>
  </si>
  <si>
    <t>西酒匂1丁目</t>
    <rPh sb="0" eb="1">
      <t>ニシ</t>
    </rPh>
    <rPh sb="1" eb="3">
      <t>サカワ</t>
    </rPh>
    <rPh sb="4" eb="6">
      <t>チョウメ</t>
    </rPh>
    <phoneticPr fontId="2"/>
  </si>
  <si>
    <t>西酒匂2丁目</t>
    <rPh sb="0" eb="1">
      <t>ニシ</t>
    </rPh>
    <rPh sb="1" eb="3">
      <t>サカワ</t>
    </rPh>
    <rPh sb="4" eb="6">
      <t>チョウメ</t>
    </rPh>
    <phoneticPr fontId="2"/>
  </si>
  <si>
    <t>西酒匂3丁目</t>
    <rPh sb="0" eb="1">
      <t>ニシ</t>
    </rPh>
    <rPh sb="1" eb="3">
      <t>サカワ</t>
    </rPh>
    <rPh sb="4" eb="6">
      <t>チョウメ</t>
    </rPh>
    <phoneticPr fontId="2"/>
  </si>
  <si>
    <t>国府津</t>
    <rPh sb="0" eb="3">
      <t>コウヅ</t>
    </rPh>
    <phoneticPr fontId="2"/>
  </si>
  <si>
    <t>国府津1丁目</t>
    <rPh sb="0" eb="3">
      <t>コウヅ</t>
    </rPh>
    <rPh sb="4" eb="6">
      <t>チョウメ</t>
    </rPh>
    <phoneticPr fontId="2"/>
  </si>
  <si>
    <t>国府津2丁目</t>
    <rPh sb="0" eb="3">
      <t>コウヅ</t>
    </rPh>
    <rPh sb="4" eb="6">
      <t>チョウメ</t>
    </rPh>
    <phoneticPr fontId="2"/>
  </si>
  <si>
    <t>国府津3丁目</t>
    <rPh sb="0" eb="3">
      <t>コウヅ</t>
    </rPh>
    <rPh sb="4" eb="6">
      <t>チョウメ</t>
    </rPh>
    <phoneticPr fontId="2"/>
  </si>
  <si>
    <t>国府津4丁目</t>
    <rPh sb="0" eb="3">
      <t>コウヅ</t>
    </rPh>
    <rPh sb="4" eb="6">
      <t>チョウメ</t>
    </rPh>
    <phoneticPr fontId="2"/>
  </si>
  <si>
    <t>国府津5丁目</t>
    <rPh sb="0" eb="3">
      <t>コウヅ</t>
    </rPh>
    <rPh sb="4" eb="6">
      <t>チョウメ</t>
    </rPh>
    <phoneticPr fontId="2"/>
  </si>
  <si>
    <t>田島</t>
    <rPh sb="0" eb="2">
      <t>タジマ</t>
    </rPh>
    <phoneticPr fontId="2"/>
  </si>
  <si>
    <t>前川</t>
    <rPh sb="0" eb="2">
      <t>マエカワ</t>
    </rPh>
    <phoneticPr fontId="2"/>
  </si>
  <si>
    <t>千代</t>
    <rPh sb="0" eb="2">
      <t>チヨ</t>
    </rPh>
    <phoneticPr fontId="2"/>
  </si>
  <si>
    <t>中村原</t>
    <rPh sb="0" eb="2">
      <t>ナカムラ</t>
    </rPh>
    <rPh sb="2" eb="3">
      <t>ハラ</t>
    </rPh>
    <phoneticPr fontId="2"/>
  </si>
  <si>
    <t>桑原</t>
    <rPh sb="0" eb="2">
      <t>クワハラ</t>
    </rPh>
    <phoneticPr fontId="2"/>
  </si>
  <si>
    <t>鬼柳</t>
    <rPh sb="0" eb="2">
      <t>オニヤナギ</t>
    </rPh>
    <phoneticPr fontId="2"/>
  </si>
  <si>
    <t>東・西大友</t>
    <rPh sb="0" eb="1">
      <t>ヒガシ</t>
    </rPh>
    <rPh sb="2" eb="5">
      <t>ニシオオドモ</t>
    </rPh>
    <phoneticPr fontId="2"/>
  </si>
  <si>
    <t>下大井</t>
    <rPh sb="0" eb="1">
      <t>シタ</t>
    </rPh>
    <rPh sb="1" eb="3">
      <t>オオイ</t>
    </rPh>
    <phoneticPr fontId="2"/>
  </si>
  <si>
    <t>永塚</t>
    <rPh sb="0" eb="2">
      <t>ナガツカ</t>
    </rPh>
    <phoneticPr fontId="2"/>
  </si>
  <si>
    <t>延清</t>
    <rPh sb="0" eb="2">
      <t>ノブキヨ</t>
    </rPh>
    <phoneticPr fontId="2"/>
  </si>
  <si>
    <t>蓮正寺地区</t>
    <rPh sb="0" eb="3">
      <t>レンショウジ</t>
    </rPh>
    <rPh sb="3" eb="5">
      <t>チク</t>
    </rPh>
    <phoneticPr fontId="2"/>
  </si>
  <si>
    <t>蓮正寺</t>
    <rPh sb="0" eb="3">
      <t>レンショウジ</t>
    </rPh>
    <phoneticPr fontId="2"/>
  </si>
  <si>
    <t>中曽根</t>
    <rPh sb="0" eb="3">
      <t>ナカソネ</t>
    </rPh>
    <phoneticPr fontId="2"/>
  </si>
  <si>
    <t>飯田岡・清水新田</t>
    <rPh sb="0" eb="2">
      <t>イイダ</t>
    </rPh>
    <rPh sb="2" eb="3">
      <t>オカ</t>
    </rPh>
    <rPh sb="4" eb="6">
      <t>シミズ</t>
    </rPh>
    <rPh sb="6" eb="8">
      <t>シンデン</t>
    </rPh>
    <phoneticPr fontId="2"/>
  </si>
  <si>
    <t>栢山</t>
    <rPh sb="0" eb="2">
      <t>カヤマ</t>
    </rPh>
    <phoneticPr fontId="2"/>
  </si>
  <si>
    <t>堀之内</t>
    <rPh sb="0" eb="1">
      <t>ホリ</t>
    </rPh>
    <rPh sb="1" eb="2">
      <t>ノ</t>
    </rPh>
    <rPh sb="2" eb="3">
      <t>ウチ</t>
    </rPh>
    <phoneticPr fontId="2"/>
  </si>
  <si>
    <t>柳新田</t>
    <rPh sb="0" eb="1">
      <t>ヤナギ</t>
    </rPh>
    <rPh sb="1" eb="3">
      <t>シンデン</t>
    </rPh>
    <phoneticPr fontId="2"/>
  </si>
  <si>
    <t>小台</t>
    <rPh sb="0" eb="2">
      <t>コダイ</t>
    </rPh>
    <phoneticPr fontId="2"/>
  </si>
  <si>
    <t>新屋</t>
    <rPh sb="0" eb="2">
      <t>アラヤ</t>
    </rPh>
    <phoneticPr fontId="2"/>
  </si>
  <si>
    <t>曽比</t>
    <rPh sb="0" eb="2">
      <t>ソビ</t>
    </rPh>
    <phoneticPr fontId="2"/>
  </si>
  <si>
    <t>府川</t>
    <rPh sb="0" eb="2">
      <t>フカワ</t>
    </rPh>
    <phoneticPr fontId="2"/>
  </si>
  <si>
    <t>北ノ窪</t>
    <rPh sb="0" eb="1">
      <t>キタ</t>
    </rPh>
    <rPh sb="2" eb="3">
      <t>クボ</t>
    </rPh>
    <phoneticPr fontId="2"/>
  </si>
  <si>
    <t>穴部・穴部新田・多古</t>
    <rPh sb="0" eb="2">
      <t>アナベ</t>
    </rPh>
    <rPh sb="3" eb="5">
      <t>アナベ</t>
    </rPh>
    <rPh sb="5" eb="7">
      <t>シンデン</t>
    </rPh>
    <rPh sb="8" eb="10">
      <t>タコ</t>
    </rPh>
    <phoneticPr fontId="2"/>
  </si>
  <si>
    <t>蓮正寺地区合計</t>
    <rPh sb="0" eb="3">
      <t>レンショウジ</t>
    </rPh>
    <rPh sb="3" eb="5">
      <t>チク</t>
    </rPh>
    <rPh sb="5" eb="7">
      <t>ゴウケイ</t>
    </rPh>
    <phoneticPr fontId="2"/>
  </si>
  <si>
    <t>赤字エリアは難所　配布期間2週間エリア</t>
    <rPh sb="0" eb="2">
      <t>アカジ</t>
    </rPh>
    <rPh sb="6" eb="8">
      <t>ナンショ</t>
    </rPh>
    <rPh sb="9" eb="11">
      <t>ハイフ</t>
    </rPh>
    <rPh sb="11" eb="13">
      <t>キカン</t>
    </rPh>
    <rPh sb="14" eb="16">
      <t>シュウカン</t>
    </rPh>
    <phoneticPr fontId="2"/>
  </si>
  <si>
    <t>鴨宮合計</t>
    <rPh sb="0" eb="2">
      <t>カモノミヤ</t>
    </rPh>
    <rPh sb="2" eb="4">
      <t>ゴウケイ</t>
    </rPh>
    <phoneticPr fontId="2"/>
  </si>
  <si>
    <t>江之浦　②</t>
    <rPh sb="0" eb="3">
      <t>エノウラ</t>
    </rPh>
    <phoneticPr fontId="2"/>
  </si>
  <si>
    <r>
      <t>根府川</t>
    </r>
    <r>
      <rPr>
        <sz val="12"/>
        <rFont val="Meiryo UI"/>
        <family val="3"/>
        <charset val="128"/>
      </rPr>
      <t>　</t>
    </r>
    <r>
      <rPr>
        <sz val="12"/>
        <color rgb="FFFF0000"/>
        <rFont val="Meiryo UI"/>
        <family val="3"/>
        <charset val="128"/>
      </rPr>
      <t>②</t>
    </r>
    <rPh sb="0" eb="3">
      <t>ネブカワ</t>
    </rPh>
    <phoneticPr fontId="2"/>
  </si>
  <si>
    <t>入生田　①</t>
    <rPh sb="0" eb="3">
      <t>イリウダ</t>
    </rPh>
    <phoneticPr fontId="2"/>
  </si>
  <si>
    <t>風祭　①</t>
    <rPh sb="0" eb="2">
      <t>カザマツリ</t>
    </rPh>
    <phoneticPr fontId="2"/>
  </si>
  <si>
    <t>曽我　①</t>
    <rPh sb="0" eb="2">
      <t>ソガ</t>
    </rPh>
    <phoneticPr fontId="2"/>
  </si>
  <si>
    <t>上曽我　①</t>
    <rPh sb="0" eb="3">
      <t>カミソガ</t>
    </rPh>
    <phoneticPr fontId="3"/>
  </si>
  <si>
    <t>小船　①</t>
    <rPh sb="0" eb="2">
      <t>オブネ</t>
    </rPh>
    <phoneticPr fontId="2"/>
  </si>
  <si>
    <t>小竹　①</t>
    <rPh sb="0" eb="2">
      <t>コタケ</t>
    </rPh>
    <phoneticPr fontId="2"/>
  </si>
  <si>
    <t>①計</t>
    <rPh sb="1" eb="2">
      <t>ケイ</t>
    </rPh>
    <phoneticPr fontId="2"/>
  </si>
  <si>
    <t>②計</t>
    <rPh sb="1" eb="2">
      <t>ケイ</t>
    </rPh>
    <phoneticPr fontId="2"/>
  </si>
  <si>
    <t>特別難所合計</t>
    <rPh sb="0" eb="4">
      <t>トクベツナンショ</t>
    </rPh>
    <rPh sb="4" eb="6">
      <t>ゴウケイ</t>
    </rPh>
    <phoneticPr fontId="1"/>
  </si>
  <si>
    <t>小田原市合計</t>
    <rPh sb="0" eb="4">
      <t>オダワラシ</t>
    </rPh>
    <rPh sb="4" eb="6">
      <t>ゴウケイ</t>
    </rPh>
    <phoneticPr fontId="1"/>
  </si>
  <si>
    <t>申込枚数計</t>
    <rPh sb="0" eb="2">
      <t>モウシコミ</t>
    </rPh>
    <rPh sb="2" eb="4">
      <t>マイスウ</t>
    </rPh>
    <rPh sb="4" eb="5">
      <t>ケイ</t>
    </rPh>
    <phoneticPr fontId="3"/>
  </si>
  <si>
    <t>AM</t>
    <phoneticPr fontId="1"/>
  </si>
  <si>
    <t>PM</t>
    <phoneticPr fontId="1"/>
  </si>
  <si>
    <t>鴨宮地区</t>
    <rPh sb="0" eb="2">
      <t>カモノミヤ</t>
    </rPh>
    <rPh sb="2" eb="4">
      <t>チク</t>
    </rPh>
    <phoneticPr fontId="2"/>
  </si>
  <si>
    <r>
      <rPr>
        <sz val="12"/>
        <rFont val="Meiryo UI"/>
        <family val="3"/>
        <charset val="128"/>
      </rPr>
      <t>久野</t>
    </r>
    <r>
      <rPr>
        <sz val="12"/>
        <color rgb="FFFF0000"/>
        <rFont val="Meiryo UI"/>
        <family val="3"/>
        <charset val="128"/>
      </rPr>
      <t>（2週間エリア）</t>
    </r>
    <rPh sb="0" eb="2">
      <t>クノ</t>
    </rPh>
    <rPh sb="4" eb="6">
      <t>シュウカン</t>
    </rPh>
    <phoneticPr fontId="3"/>
  </si>
  <si>
    <t>久野のみ配布期間2週間エリア</t>
    <rPh sb="0" eb="2">
      <t>クノ</t>
    </rPh>
    <rPh sb="4" eb="6">
      <t>ハイフ</t>
    </rPh>
    <rPh sb="6" eb="8">
      <t>キカン</t>
    </rPh>
    <rPh sb="9" eb="11">
      <t>シュウカン</t>
    </rPh>
    <phoneticPr fontId="2"/>
  </si>
  <si>
    <t>通常</t>
    <rPh sb="0" eb="2">
      <t>ツウジョウ</t>
    </rPh>
    <phoneticPr fontId="1"/>
  </si>
  <si>
    <t>難所</t>
    <rPh sb="0" eb="2">
      <t>ナンショ</t>
    </rPh>
    <phoneticPr fontId="1"/>
  </si>
  <si>
    <t>特別難所①</t>
    <rPh sb="0" eb="4">
      <t>トクベツナンショ</t>
    </rPh>
    <phoneticPr fontId="1"/>
  </si>
  <si>
    <t>特別難所②</t>
    <rPh sb="0" eb="4">
      <t>トクベツナンショ</t>
    </rPh>
    <phoneticPr fontId="1"/>
  </si>
  <si>
    <t>　　　月　　　　日</t>
    <rPh sb="3" eb="4">
      <t>ガツ</t>
    </rPh>
    <rPh sb="8" eb="9">
      <t>ニチ</t>
    </rPh>
    <phoneticPr fontId="1"/>
  </si>
  <si>
    <t>折加工※</t>
    <phoneticPr fontId="1"/>
  </si>
  <si>
    <r>
      <t>特別難所地区①②　</t>
    </r>
    <r>
      <rPr>
        <b/>
        <sz val="12"/>
        <color rgb="FFFF0000"/>
        <rFont val="Meiryo UI"/>
        <family val="3"/>
        <charset val="128"/>
      </rPr>
      <t>配布期間　4週間以上エリア</t>
    </r>
    <rPh sb="0" eb="2">
      <t>トクベツ</t>
    </rPh>
    <rPh sb="2" eb="4">
      <t>ナンショ</t>
    </rPh>
    <rPh sb="4" eb="6">
      <t>チク</t>
    </rPh>
    <rPh sb="9" eb="11">
      <t>ハイフ</t>
    </rPh>
    <rPh sb="11" eb="13">
      <t>キカン</t>
    </rPh>
    <rPh sb="15" eb="17">
      <t>シュウカン</t>
    </rPh>
    <rPh sb="17" eb="19">
      <t>イジョウ</t>
    </rPh>
    <phoneticPr fontId="2"/>
  </si>
  <si>
    <t>2026/08~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</si>
</sst>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</cellStyleXfs>
  <cellXfs count="128">
    <xf numFmtId="0" fontId="0" fillId="0" borderId="0" xfId="0">
      <alignment vertical="center"/>
    </xf>
    <xf numFmtId="0" fontId="8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6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left" vertical="center" shrinkToFit="1"/>
    </xf>
    <xf numFmtId="38" fontId="6" fillId="0" borderId="32" xfId="2" applyFont="1" applyFill="1" applyBorder="1" applyAlignment="1">
      <alignment vertical="center" shrinkToFit="1"/>
    </xf>
    <xf numFmtId="38" fontId="7" fillId="0" borderId="33" xfId="2" applyFont="1" applyFill="1" applyBorder="1" applyAlignment="1">
      <alignment vertical="center" shrinkToFit="1"/>
    </xf>
    <xf numFmtId="176" fontId="5" fillId="0" borderId="34" xfId="0" applyNumberFormat="1" applyFont="1" applyBorder="1" applyAlignment="1">
      <alignment vertical="center" shrinkToFit="1"/>
    </xf>
    <xf numFmtId="0" fontId="5" fillId="0" borderId="35" xfId="0" applyFont="1" applyBorder="1" applyAlignment="1">
      <alignment horizontal="left" vertical="center" shrinkToFit="1"/>
    </xf>
    <xf numFmtId="38" fontId="6" fillId="0" borderId="36" xfId="2" applyFont="1" applyFill="1" applyBorder="1" applyAlignment="1">
      <alignment vertical="center" shrinkToFit="1"/>
    </xf>
    <xf numFmtId="38" fontId="7" fillId="0" borderId="37" xfId="2" applyFont="1" applyFill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38" fontId="7" fillId="0" borderId="36" xfId="2" applyFont="1" applyFill="1" applyBorder="1" applyAlignment="1">
      <alignment vertical="center" shrinkToFit="1"/>
    </xf>
    <xf numFmtId="0" fontId="5" fillId="0" borderId="39" xfId="0" applyFont="1" applyBorder="1" applyAlignment="1">
      <alignment horizontal="left" vertical="center" shrinkToFit="1"/>
    </xf>
    <xf numFmtId="38" fontId="6" fillId="0" borderId="40" xfId="2" applyFont="1" applyFill="1" applyBorder="1" applyAlignment="1">
      <alignment vertical="center" shrinkToFit="1"/>
    </xf>
    <xf numFmtId="38" fontId="7" fillId="0" borderId="40" xfId="2" applyFont="1" applyFill="1" applyBorder="1" applyAlignment="1">
      <alignment vertical="center" shrinkToFit="1"/>
    </xf>
    <xf numFmtId="176" fontId="5" fillId="0" borderId="41" xfId="0" applyNumberFormat="1" applyFont="1" applyBorder="1" applyAlignment="1">
      <alignment vertical="center" shrinkToFit="1"/>
    </xf>
    <xf numFmtId="38" fontId="7" fillId="0" borderId="32" xfId="2" applyFont="1" applyFill="1" applyBorder="1" applyAlignment="1">
      <alignment vertical="center" shrinkToFit="1"/>
    </xf>
    <xf numFmtId="0" fontId="5" fillId="0" borderId="32" xfId="0" applyFont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176" fontId="6" fillId="0" borderId="34" xfId="2" applyNumberFormat="1" applyFont="1" applyFill="1" applyBorder="1" applyAlignment="1">
      <alignment vertical="center" shrinkToFit="1"/>
    </xf>
    <xf numFmtId="176" fontId="6" fillId="0" borderId="38" xfId="2" applyNumberFormat="1" applyFont="1" applyFill="1" applyBorder="1" applyAlignment="1">
      <alignment vertical="center" shrinkToFit="1"/>
    </xf>
    <xf numFmtId="176" fontId="6" fillId="0" borderId="41" xfId="2" applyNumberFormat="1" applyFont="1" applyFill="1" applyBorder="1" applyAlignment="1">
      <alignment vertical="center" shrinkToFit="1"/>
    </xf>
    <xf numFmtId="38" fontId="6" fillId="0" borderId="31" xfId="2" applyFont="1" applyFill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38" fontId="6" fillId="0" borderId="2" xfId="2" applyFont="1" applyFill="1" applyBorder="1" applyAlignment="1">
      <alignment vertical="center" shrinkToFit="1"/>
    </xf>
    <xf numFmtId="176" fontId="6" fillId="0" borderId="16" xfId="2" applyNumberFormat="1" applyFont="1" applyFill="1" applyBorder="1" applyAlignment="1">
      <alignment vertical="center" shrinkToFit="1"/>
    </xf>
    <xf numFmtId="38" fontId="7" fillId="0" borderId="2" xfId="2" applyFont="1" applyFill="1" applyBorder="1" applyAlignment="1">
      <alignment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39" xfId="0" applyFont="1" applyBorder="1" applyAlignment="1">
      <alignment horizontal="left" vertical="center" shrinkToFit="1"/>
    </xf>
    <xf numFmtId="38" fontId="14" fillId="0" borderId="24" xfId="2" applyFont="1" applyFill="1" applyBorder="1" applyAlignment="1">
      <alignment horizontal="left" vertical="center" shrinkToFit="1"/>
    </xf>
    <xf numFmtId="38" fontId="6" fillId="0" borderId="18" xfId="2" applyFont="1" applyFill="1" applyBorder="1" applyAlignment="1">
      <alignment vertical="center" shrinkToFit="1"/>
    </xf>
    <xf numFmtId="38" fontId="7" fillId="0" borderId="18" xfId="2" applyFont="1" applyFill="1" applyBorder="1" applyAlignment="1">
      <alignment vertical="center" shrinkToFit="1"/>
    </xf>
    <xf numFmtId="176" fontId="6" fillId="0" borderId="17" xfId="2" applyNumberFormat="1" applyFont="1" applyFill="1" applyBorder="1" applyAlignment="1">
      <alignment vertical="center" shrinkToFit="1"/>
    </xf>
    <xf numFmtId="0" fontId="5" fillId="0" borderId="42" xfId="0" applyFont="1" applyBorder="1" applyAlignment="1">
      <alignment horizontal="left" vertical="center" shrinkToFit="1"/>
    </xf>
    <xf numFmtId="176" fontId="5" fillId="0" borderId="16" xfId="0" applyNumberFormat="1" applyFont="1" applyBorder="1" applyAlignment="1">
      <alignment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left" vertical="center" shrinkToFit="1"/>
    </xf>
    <xf numFmtId="0" fontId="6" fillId="0" borderId="43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38" fontId="7" fillId="0" borderId="6" xfId="2" applyFont="1" applyFill="1" applyBorder="1" applyAlignment="1">
      <alignment vertical="center" shrinkToFit="1"/>
    </xf>
    <xf numFmtId="176" fontId="14" fillId="0" borderId="16" xfId="2" applyNumberFormat="1" applyFont="1" applyFill="1" applyBorder="1" applyAlignment="1">
      <alignment vertical="center" shrinkToFit="1"/>
    </xf>
    <xf numFmtId="0" fontId="6" fillId="0" borderId="23" xfId="0" applyFont="1" applyBorder="1" applyAlignment="1">
      <alignment horizontal="left" vertical="center" shrinkToFit="1"/>
    </xf>
    <xf numFmtId="38" fontId="6" fillId="0" borderId="9" xfId="2" applyFont="1" applyFill="1" applyBorder="1" applyAlignment="1">
      <alignment vertical="center" shrinkToFit="1"/>
    </xf>
    <xf numFmtId="0" fontId="6" fillId="0" borderId="27" xfId="0" applyFont="1" applyBorder="1" applyAlignment="1">
      <alignment horizontal="left" vertical="center" shrinkToFit="1"/>
    </xf>
    <xf numFmtId="38" fontId="7" fillId="0" borderId="9" xfId="2" applyFont="1" applyFill="1" applyBorder="1" applyAlignment="1">
      <alignment vertical="center" shrinkToFit="1"/>
    </xf>
    <xf numFmtId="0" fontId="9" fillId="0" borderId="21" xfId="0" applyFont="1" applyBorder="1">
      <alignment vertical="center"/>
    </xf>
    <xf numFmtId="38" fontId="7" fillId="0" borderId="2" xfId="2" applyFont="1" applyBorder="1" applyAlignment="1">
      <alignment vertical="center" shrinkToFit="1"/>
    </xf>
    <xf numFmtId="0" fontId="14" fillId="0" borderId="27" xfId="0" applyFont="1" applyBorder="1" applyAlignment="1">
      <alignment horizontal="left" vertical="center" shrinkToFit="1"/>
    </xf>
    <xf numFmtId="38" fontId="7" fillId="0" borderId="9" xfId="2" applyFont="1" applyBorder="1" applyAlignment="1">
      <alignment vertical="center" shrinkToFit="1"/>
    </xf>
    <xf numFmtId="176" fontId="14" fillId="0" borderId="46" xfId="2" applyNumberFormat="1" applyFont="1" applyFill="1" applyBorder="1" applyAlignment="1">
      <alignment vertical="center" shrinkToFit="1"/>
    </xf>
    <xf numFmtId="0" fontId="1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19" fillId="0" borderId="0" xfId="0" applyFont="1">
      <alignment vertical="center"/>
    </xf>
    <xf numFmtId="0" fontId="19" fillId="0" borderId="8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7" xfId="0" applyFont="1" applyBorder="1">
      <alignment vertical="center"/>
    </xf>
    <xf numFmtId="38" fontId="5" fillId="4" borderId="25" xfId="0" applyNumberFormat="1" applyFont="1" applyFill="1" applyBorder="1" applyAlignment="1">
      <alignment vertical="center" shrinkToFit="1"/>
    </xf>
    <xf numFmtId="0" fontId="4" fillId="4" borderId="20" xfId="0" applyFont="1" applyFill="1" applyBorder="1" applyAlignment="1">
      <alignment horizontal="left" vertical="center" shrinkToFit="1"/>
    </xf>
    <xf numFmtId="38" fontId="6" fillId="4" borderId="25" xfId="2" applyFont="1" applyFill="1" applyBorder="1" applyAlignment="1">
      <alignment vertical="center" shrinkToFit="1"/>
    </xf>
    <xf numFmtId="0" fontId="7" fillId="4" borderId="20" xfId="0" applyFont="1" applyFill="1" applyBorder="1" applyAlignment="1">
      <alignment horizontal="left" vertical="center" shrinkToFit="1"/>
    </xf>
    <xf numFmtId="38" fontId="6" fillId="4" borderId="25" xfId="0" applyNumberFormat="1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 shrinkToFit="1"/>
    </xf>
    <xf numFmtId="38" fontId="16" fillId="4" borderId="2" xfId="0" applyNumberFormat="1" applyFont="1" applyFill="1" applyBorder="1">
      <alignment vertical="center"/>
    </xf>
    <xf numFmtId="0" fontId="20" fillId="4" borderId="2" xfId="0" applyFont="1" applyFill="1" applyBorder="1">
      <alignment vertical="center"/>
    </xf>
    <xf numFmtId="38" fontId="20" fillId="4" borderId="2" xfId="0" applyNumberFormat="1" applyFont="1" applyFill="1" applyBorder="1">
      <alignment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38" fontId="16" fillId="4" borderId="6" xfId="0" applyNumberFormat="1" applyFont="1" applyFill="1" applyBorder="1" applyAlignment="1">
      <alignment horizontal="center" vertical="center"/>
    </xf>
    <xf numFmtId="38" fontId="16" fillId="4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38" fontId="4" fillId="4" borderId="26" xfId="0" applyNumberFormat="1" applyFont="1" applyFill="1" applyBorder="1" applyAlignment="1">
      <alignment horizontal="center" vertical="center" shrinkToFit="1"/>
    </xf>
    <xf numFmtId="38" fontId="4" fillId="4" borderId="22" xfId="0" applyNumberFormat="1" applyFont="1" applyFill="1" applyBorder="1" applyAlignment="1">
      <alignment horizontal="center" vertical="center" shrinkToFit="1"/>
    </xf>
    <xf numFmtId="38" fontId="7" fillId="4" borderId="26" xfId="0" applyNumberFormat="1" applyFont="1" applyFill="1" applyBorder="1" applyAlignment="1">
      <alignment horizontal="center" vertical="center" shrinkToFit="1"/>
    </xf>
    <xf numFmtId="38" fontId="7" fillId="4" borderId="22" xfId="0" applyNumberFormat="1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</cellXfs>
  <cellStyles count="4">
    <cellStyle name="桁区切り 2" xfId="2" xr:uid="{DA473CE7-FB1A-4096-BCD2-BF4B5DCE97D8}"/>
    <cellStyle name="標準" xfId="0" builtinId="0"/>
    <cellStyle name="標準 2" xfId="1" xr:uid="{3B69512F-C6C5-4C6E-A4C0-568E2EA171CF}"/>
    <cellStyle name="標準 2 2" xfId="3" xr:uid="{01C84F81-B180-4188-A806-2A637091D70B}"/>
  </cellStyles>
  <dxfs count="0"/>
  <tableStyles count="0" defaultTableStyle="TableStyleMedium2" defaultPivotStyle="PivotStyleLight16"/>
  <colors>
    <mruColors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17607</xdr:colOff>
      <xdr:row>33</xdr:row>
      <xdr:rowOff>15876</xdr:rowOff>
    </xdr:from>
    <xdr:ext cx="5461303" cy="12186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74357" y="8223251"/>
          <a:ext cx="5461303" cy="1218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価格は税抜価格表示となります。</a:t>
          </a:r>
          <a: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％課税させていただきます。</a:t>
          </a:r>
          <a:r>
            <a:rPr lang="ja-JP" altLang="en-US" sz="1050"/>
            <a:t> </a:t>
          </a:r>
          <a:br>
            <a:rPr lang="en-US" altLang="ja-JP" sz="1050"/>
          </a:br>
          <a: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ご依頼時の受注状況により、ご希望の配布期間での配布が困難な場合がございます。</a:t>
          </a:r>
          <a:r>
            <a:rPr lang="ja-JP" altLang="en-US" sz="1050"/>
            <a:t> </a:t>
          </a:r>
          <a:br>
            <a:rPr lang="en-US" altLang="ja-JP" sz="1050"/>
          </a:br>
          <a: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配布部数は目安です。（弊社では地域毎の世帯数の</a:t>
          </a:r>
          <a: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割の数字としております）</a:t>
          </a:r>
          <a:r>
            <a:rPr lang="ja-JP" altLang="en-US" sz="1050"/>
            <a:t> </a:t>
          </a:r>
          <a:b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投函禁止物件の増加、新築物件増加などの理由で増減する可能性がございます。</a:t>
          </a:r>
          <a:b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上記以外に、全国への手配も可能です。</a:t>
          </a:r>
          <a:r>
            <a:rPr lang="ja-JP" altLang="en-US" sz="1050"/>
            <a:t> </a:t>
          </a:r>
          <a:endParaRPr kumimoji="1" lang="ja-JP" altLang="en-US" sz="1050"/>
        </a:p>
      </xdr:txBody>
    </xdr:sp>
    <xdr:clientData/>
  </xdr:oneCellAnchor>
  <xdr:oneCellAnchor>
    <xdr:from>
      <xdr:col>19</xdr:col>
      <xdr:colOff>441325</xdr:colOff>
      <xdr:row>41</xdr:row>
      <xdr:rowOff>76200</xdr:rowOff>
    </xdr:from>
    <xdr:ext cx="338554" cy="3497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68450" y="10204450"/>
          <a:ext cx="338554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chemeClr val="bg1">
                  <a:lumMod val="50000"/>
                </a:schemeClr>
              </a:solidFill>
            </a:rPr>
            <a:t>㊞</a:t>
          </a:r>
        </a:p>
      </xdr:txBody>
    </xdr:sp>
    <xdr:clientData/>
  </xdr:oneCellAnchor>
  <xdr:oneCellAnchor>
    <xdr:from>
      <xdr:col>13</xdr:col>
      <xdr:colOff>190499</xdr:colOff>
      <xdr:row>47</xdr:row>
      <xdr:rowOff>79376</xdr:rowOff>
    </xdr:from>
    <xdr:ext cx="6556376" cy="635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09124" y="11636376"/>
          <a:ext cx="6556376" cy="635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株式会社あおぞらポスト　　〒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250-0852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神奈川県小田原市栢山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375-2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栢山レジデンス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棟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階</a:t>
          </a:r>
          <a:endParaRPr lang="en-US" altLang="ja-JP" sz="1200" b="0" i="0" u="none" strike="noStrike">
            <a:solidFill>
              <a:schemeClr val="tx1"/>
            </a:solidFill>
            <a:effectLst/>
            <a:latin typeface="+mn-lt"/>
            <a:ea typeface="+mn-ea"/>
          </a:endParaRPr>
        </a:p>
        <a:p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0465-46-6934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0465-46-6926</a:t>
          </a:r>
          <a:r>
            <a:rPr lang="ja-JP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</a:rPr>
            <a:t>　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E-mail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info@aozorapost.com</a:t>
          </a:r>
          <a:r>
            <a:rPr lang="en-US" altLang="ja-JP" sz="1200"/>
            <a:t> </a:t>
          </a:r>
          <a:endParaRPr kumimoji="1" lang="ja-JP" altLang="en-US" sz="12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21</xdr:row>
          <xdr:rowOff>19050</xdr:rowOff>
        </xdr:from>
        <xdr:to>
          <xdr:col>21</xdr:col>
          <xdr:colOff>685800</xdr:colOff>
          <xdr:row>22</xdr:row>
          <xdr:rowOff>28575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軒並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22</xdr:row>
          <xdr:rowOff>19050</xdr:rowOff>
        </xdr:from>
        <xdr:to>
          <xdr:col>22</xdr:col>
          <xdr:colOff>457200</xdr:colOff>
          <xdr:row>23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戸建指定（+3.5円）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23</xdr:row>
          <xdr:rowOff>19050</xdr:rowOff>
        </xdr:from>
        <xdr:to>
          <xdr:col>22</xdr:col>
          <xdr:colOff>457200</xdr:colOff>
          <xdr:row>24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集合指定（+2.0円）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24</xdr:row>
          <xdr:rowOff>19050</xdr:rowOff>
        </xdr:from>
        <xdr:to>
          <xdr:col>22</xdr:col>
          <xdr:colOff>838200</xdr:colOff>
          <xdr:row>25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19</xdr:row>
          <xdr:rowOff>19050</xdr:rowOff>
        </xdr:from>
        <xdr:to>
          <xdr:col>21</xdr:col>
          <xdr:colOff>685800</xdr:colOff>
          <xdr:row>20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19</xdr:row>
          <xdr:rowOff>19050</xdr:rowOff>
        </xdr:from>
        <xdr:to>
          <xdr:col>22</xdr:col>
          <xdr:colOff>733425</xdr:colOff>
          <xdr:row>20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219075</xdr:colOff>
          <xdr:row>7</xdr:row>
          <xdr:rowOff>28575</xdr:rowOff>
        </xdr:from>
        <xdr:to>
          <xdr:col>21</xdr:col>
          <xdr:colOff>838200</xdr:colOff>
          <xdr:row>8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A4以下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7</xdr:row>
          <xdr:rowOff>28575</xdr:rowOff>
        </xdr:from>
        <xdr:to>
          <xdr:col>22</xdr:col>
          <xdr:colOff>552450</xdr:colOff>
          <xdr:row>8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8</xdr:row>
          <xdr:rowOff>9525</xdr:rowOff>
        </xdr:from>
        <xdr:to>
          <xdr:col>21</xdr:col>
          <xdr:colOff>495300</xdr:colOff>
          <xdr:row>8</xdr:row>
          <xdr:rowOff>219075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695325</xdr:colOff>
          <xdr:row>8</xdr:row>
          <xdr:rowOff>9525</xdr:rowOff>
        </xdr:from>
        <xdr:to>
          <xdr:col>22</xdr:col>
          <xdr:colOff>161925</xdr:colOff>
          <xdr:row>8</xdr:row>
          <xdr:rowOff>219075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352425</xdr:colOff>
          <xdr:row>8</xdr:row>
          <xdr:rowOff>9525</xdr:rowOff>
        </xdr:from>
        <xdr:to>
          <xdr:col>22</xdr:col>
          <xdr:colOff>876300</xdr:colOff>
          <xdr:row>8</xdr:row>
          <xdr:rowOff>219075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C7B1-93F1-4BF4-8658-4A581E4DA297}">
  <sheetPr>
    <pageSetUpPr fitToPage="1"/>
  </sheetPr>
  <dimension ref="A1:W50"/>
  <sheetViews>
    <sheetView showZeros="0" tabSelected="1" zoomScale="80" zoomScaleNormal="80" workbookViewId="0">
      <selection activeCell="E1" sqref="E1"/>
    </sheetView>
  </sheetViews>
  <sheetFormatPr defaultRowHeight="19.5" x14ac:dyDescent="0.4"/>
  <cols>
    <col min="1" max="1" width="15.625" style="1" customWidth="1"/>
    <col min="2" max="5" width="9.625" style="1" customWidth="1"/>
    <col min="6" max="6" width="6.625" style="1" bestFit="1" customWidth="1"/>
    <col min="7" max="7" width="3.125" customWidth="1"/>
    <col min="8" max="8" width="15.625" customWidth="1"/>
    <col min="9" max="12" width="9.625" customWidth="1"/>
    <col min="13" max="13" width="6.625" bestFit="1" customWidth="1"/>
    <col min="14" max="14" width="3.125" customWidth="1"/>
    <col min="15" max="15" width="15.625" customWidth="1"/>
    <col min="16" max="19" width="9.625" customWidth="1"/>
    <col min="20" max="20" width="6.625" bestFit="1" customWidth="1"/>
    <col min="21" max="21" width="5.625" customWidth="1"/>
    <col min="22" max="23" width="12.625" customWidth="1"/>
  </cols>
  <sheetData>
    <row r="1" spans="1:23" s="63" customFormat="1" ht="20.25" thickBot="1" x14ac:dyDescent="0.45">
      <c r="A1" s="60" t="s">
        <v>29</v>
      </c>
      <c r="B1" s="61"/>
      <c r="C1" s="61"/>
      <c r="D1" s="61"/>
      <c r="E1" s="61"/>
      <c r="F1" s="61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 t="s">
        <v>158</v>
      </c>
    </row>
    <row r="2" spans="1:23" ht="19.5" customHeight="1" thickBot="1" x14ac:dyDescent="0.45">
      <c r="A2" s="118" t="s">
        <v>30</v>
      </c>
      <c r="B2" s="119"/>
      <c r="C2" s="119"/>
      <c r="D2" s="119"/>
      <c r="E2" s="119"/>
      <c r="F2" s="120"/>
      <c r="H2" s="118" t="s">
        <v>148</v>
      </c>
      <c r="I2" s="119"/>
      <c r="J2" s="119"/>
      <c r="K2" s="119"/>
      <c r="L2" s="119"/>
      <c r="M2" s="120"/>
      <c r="O2" s="108" t="s">
        <v>117</v>
      </c>
      <c r="P2" s="109"/>
      <c r="Q2" s="109"/>
      <c r="R2" s="109"/>
      <c r="S2" s="109"/>
      <c r="T2" s="110"/>
      <c r="V2" s="81" t="s">
        <v>23</v>
      </c>
      <c r="W2" s="82"/>
    </row>
    <row r="3" spans="1:23" ht="19.5" customHeight="1" thickBot="1" x14ac:dyDescent="0.45">
      <c r="A3" s="111" t="s">
        <v>150</v>
      </c>
      <c r="B3" s="112"/>
      <c r="C3" s="112"/>
      <c r="D3" s="112"/>
      <c r="E3" s="112"/>
      <c r="F3" s="113"/>
      <c r="H3" s="111" t="s">
        <v>131</v>
      </c>
      <c r="I3" s="112"/>
      <c r="J3" s="112"/>
      <c r="K3" s="112"/>
      <c r="L3" s="112"/>
      <c r="M3" s="113"/>
      <c r="O3" s="6" t="s">
        <v>0</v>
      </c>
      <c r="P3" s="3" t="s">
        <v>1</v>
      </c>
      <c r="Q3" s="3" t="s">
        <v>2</v>
      </c>
      <c r="R3" s="3" t="s">
        <v>3</v>
      </c>
      <c r="S3" s="2" t="s">
        <v>4</v>
      </c>
      <c r="T3" s="4" t="s">
        <v>5</v>
      </c>
      <c r="V3" s="83" t="s">
        <v>7</v>
      </c>
      <c r="W3" s="84"/>
    </row>
    <row r="4" spans="1:23" ht="19.5" customHeight="1" x14ac:dyDescent="0.4">
      <c r="A4" s="6" t="s">
        <v>0</v>
      </c>
      <c r="B4" s="3" t="s">
        <v>1</v>
      </c>
      <c r="C4" s="3" t="s">
        <v>2</v>
      </c>
      <c r="D4" s="3" t="s">
        <v>3</v>
      </c>
      <c r="E4" s="2" t="s">
        <v>4</v>
      </c>
      <c r="F4" s="4" t="s">
        <v>5</v>
      </c>
      <c r="H4" s="6" t="s">
        <v>0</v>
      </c>
      <c r="I4" s="3" t="s">
        <v>1</v>
      </c>
      <c r="J4" s="3" t="s">
        <v>2</v>
      </c>
      <c r="K4" s="3" t="s">
        <v>3</v>
      </c>
      <c r="L4" s="2" t="s">
        <v>4</v>
      </c>
      <c r="M4" s="4" t="s">
        <v>5</v>
      </c>
      <c r="O4" s="27" t="s">
        <v>118</v>
      </c>
      <c r="P4" s="28">
        <f t="shared" ref="P4:P16" si="0">SUM(Q4:R4)</f>
        <v>2740</v>
      </c>
      <c r="Q4" s="28">
        <v>1340</v>
      </c>
      <c r="R4" s="28">
        <v>1400</v>
      </c>
      <c r="S4" s="49"/>
      <c r="T4" s="29">
        <v>6</v>
      </c>
      <c r="V4" s="85" t="s">
        <v>17</v>
      </c>
      <c r="W4" s="86"/>
    </row>
    <row r="5" spans="1:23" ht="19.5" customHeight="1" x14ac:dyDescent="0.4">
      <c r="A5" s="7" t="s">
        <v>31</v>
      </c>
      <c r="B5" s="8">
        <f t="shared" ref="B5:B37" si="1">SUM(C5:D5)</f>
        <v>360</v>
      </c>
      <c r="C5" s="8">
        <v>70</v>
      </c>
      <c r="D5" s="8">
        <v>290</v>
      </c>
      <c r="E5" s="9"/>
      <c r="F5" s="10">
        <v>6</v>
      </c>
      <c r="H5" s="38" t="s">
        <v>75</v>
      </c>
      <c r="I5" s="28">
        <f t="shared" ref="I5:I32" si="2">SUM(J5:K5)</f>
        <v>570</v>
      </c>
      <c r="J5" s="28">
        <v>380</v>
      </c>
      <c r="K5" s="28">
        <v>190</v>
      </c>
      <c r="L5" s="30"/>
      <c r="M5" s="39">
        <v>6</v>
      </c>
      <c r="O5" s="27" t="s">
        <v>119</v>
      </c>
      <c r="P5" s="28">
        <f t="shared" si="0"/>
        <v>690</v>
      </c>
      <c r="Q5" s="28">
        <v>420</v>
      </c>
      <c r="R5" s="28">
        <v>270</v>
      </c>
      <c r="S5" s="49"/>
      <c r="T5" s="29">
        <v>6</v>
      </c>
      <c r="V5" s="87"/>
      <c r="W5" s="88"/>
    </row>
    <row r="6" spans="1:23" ht="19.5" customHeight="1" x14ac:dyDescent="0.4">
      <c r="A6" s="11" t="s">
        <v>32</v>
      </c>
      <c r="B6" s="12">
        <f t="shared" si="1"/>
        <v>250</v>
      </c>
      <c r="C6" s="12">
        <v>60</v>
      </c>
      <c r="D6" s="12">
        <v>190</v>
      </c>
      <c r="E6" s="13"/>
      <c r="F6" s="14">
        <v>6</v>
      </c>
      <c r="H6" s="38" t="s">
        <v>6</v>
      </c>
      <c r="I6" s="28">
        <f t="shared" si="2"/>
        <v>1550</v>
      </c>
      <c r="J6" s="28">
        <v>970</v>
      </c>
      <c r="K6" s="28">
        <v>580</v>
      </c>
      <c r="L6" s="30"/>
      <c r="M6" s="39">
        <v>6</v>
      </c>
      <c r="O6" s="27" t="s">
        <v>120</v>
      </c>
      <c r="P6" s="28">
        <f t="shared" si="0"/>
        <v>2420</v>
      </c>
      <c r="Q6" s="28">
        <v>1400</v>
      </c>
      <c r="R6" s="28">
        <v>1020</v>
      </c>
      <c r="S6" s="30"/>
      <c r="T6" s="29">
        <v>6</v>
      </c>
      <c r="V6" s="81" t="s">
        <v>13</v>
      </c>
      <c r="W6" s="82"/>
    </row>
    <row r="7" spans="1:23" ht="19.5" customHeight="1" x14ac:dyDescent="0.4">
      <c r="A7" s="11" t="s">
        <v>33</v>
      </c>
      <c r="B7" s="12">
        <f t="shared" si="1"/>
        <v>330</v>
      </c>
      <c r="C7" s="12">
        <v>140</v>
      </c>
      <c r="D7" s="12">
        <v>190</v>
      </c>
      <c r="E7" s="15"/>
      <c r="F7" s="14">
        <v>6</v>
      </c>
      <c r="H7" s="38" t="s">
        <v>76</v>
      </c>
      <c r="I7" s="28">
        <f t="shared" si="2"/>
        <v>670</v>
      </c>
      <c r="J7" s="28">
        <v>380</v>
      </c>
      <c r="K7" s="28">
        <v>290</v>
      </c>
      <c r="L7" s="30"/>
      <c r="M7" s="39">
        <v>6</v>
      </c>
      <c r="O7" s="27" t="s">
        <v>121</v>
      </c>
      <c r="P7" s="28">
        <f t="shared" si="0"/>
        <v>2480</v>
      </c>
      <c r="Q7" s="28">
        <v>1530</v>
      </c>
      <c r="R7" s="28">
        <v>950</v>
      </c>
      <c r="S7" s="30"/>
      <c r="T7" s="29">
        <v>6</v>
      </c>
      <c r="V7" s="83"/>
      <c r="W7" s="84"/>
    </row>
    <row r="8" spans="1:23" ht="19.5" customHeight="1" x14ac:dyDescent="0.4">
      <c r="A8" s="16" t="s">
        <v>34</v>
      </c>
      <c r="B8" s="17">
        <f t="shared" si="1"/>
        <v>290</v>
      </c>
      <c r="C8" s="17">
        <v>140</v>
      </c>
      <c r="D8" s="17">
        <v>150</v>
      </c>
      <c r="E8" s="18"/>
      <c r="F8" s="19">
        <v>6</v>
      </c>
      <c r="H8" s="38" t="s">
        <v>77</v>
      </c>
      <c r="I8" s="28">
        <f t="shared" si="2"/>
        <v>1900</v>
      </c>
      <c r="J8" s="28">
        <v>1230</v>
      </c>
      <c r="K8" s="28">
        <v>670</v>
      </c>
      <c r="L8" s="30"/>
      <c r="M8" s="39">
        <v>6</v>
      </c>
      <c r="O8" s="27" t="s">
        <v>122</v>
      </c>
      <c r="P8" s="28">
        <f t="shared" si="0"/>
        <v>770</v>
      </c>
      <c r="Q8" s="28">
        <v>480</v>
      </c>
      <c r="R8" s="28">
        <v>290</v>
      </c>
      <c r="S8" s="30"/>
      <c r="T8" s="29">
        <v>6</v>
      </c>
      <c r="V8" s="89"/>
      <c r="W8" s="90"/>
    </row>
    <row r="9" spans="1:23" ht="18.75" x14ac:dyDescent="0.4">
      <c r="A9" s="7" t="s">
        <v>35</v>
      </c>
      <c r="B9" s="8">
        <f t="shared" si="1"/>
        <v>330</v>
      </c>
      <c r="C9" s="8">
        <v>130</v>
      </c>
      <c r="D9" s="8">
        <v>200</v>
      </c>
      <c r="E9" s="20"/>
      <c r="F9" s="10">
        <v>6</v>
      </c>
      <c r="H9" s="40" t="s">
        <v>78</v>
      </c>
      <c r="I9" s="8">
        <f t="shared" si="2"/>
        <v>360</v>
      </c>
      <c r="J9" s="8">
        <v>280</v>
      </c>
      <c r="K9" s="8">
        <v>80</v>
      </c>
      <c r="L9" s="20"/>
      <c r="M9" s="10">
        <v>6</v>
      </c>
      <c r="O9" s="27" t="s">
        <v>123</v>
      </c>
      <c r="P9" s="28">
        <f t="shared" si="0"/>
        <v>260</v>
      </c>
      <c r="Q9" s="28">
        <v>150</v>
      </c>
      <c r="R9" s="28">
        <v>110</v>
      </c>
      <c r="S9" s="30"/>
      <c r="T9" s="29">
        <v>6</v>
      </c>
      <c r="V9" s="91"/>
      <c r="W9" s="92"/>
    </row>
    <row r="10" spans="1:23" ht="19.5" customHeight="1" x14ac:dyDescent="0.4">
      <c r="A10" s="11" t="s">
        <v>36</v>
      </c>
      <c r="B10" s="12">
        <f t="shared" si="1"/>
        <v>330</v>
      </c>
      <c r="C10" s="12">
        <v>190</v>
      </c>
      <c r="D10" s="12">
        <v>140</v>
      </c>
      <c r="E10" s="15"/>
      <c r="F10" s="14">
        <v>6</v>
      </c>
      <c r="H10" s="41" t="s">
        <v>79</v>
      </c>
      <c r="I10" s="12">
        <f t="shared" si="2"/>
        <v>650</v>
      </c>
      <c r="J10" s="12">
        <v>260</v>
      </c>
      <c r="K10" s="12">
        <v>390</v>
      </c>
      <c r="L10" s="15"/>
      <c r="M10" s="14">
        <v>6</v>
      </c>
      <c r="O10" s="27" t="s">
        <v>124</v>
      </c>
      <c r="P10" s="28">
        <f t="shared" si="0"/>
        <v>380</v>
      </c>
      <c r="Q10" s="28">
        <v>340</v>
      </c>
      <c r="R10" s="28">
        <v>40</v>
      </c>
      <c r="S10" s="30"/>
      <c r="T10" s="29">
        <v>6</v>
      </c>
      <c r="V10" s="81" t="s">
        <v>14</v>
      </c>
      <c r="W10" s="82"/>
    </row>
    <row r="11" spans="1:23" ht="20.25" customHeight="1" x14ac:dyDescent="0.4">
      <c r="A11" s="16" t="s">
        <v>37</v>
      </c>
      <c r="B11" s="17">
        <f t="shared" si="1"/>
        <v>340</v>
      </c>
      <c r="C11" s="17">
        <v>110</v>
      </c>
      <c r="D11" s="17">
        <v>230</v>
      </c>
      <c r="E11" s="18"/>
      <c r="F11" s="19">
        <v>6</v>
      </c>
      <c r="H11" s="42" t="s">
        <v>80</v>
      </c>
      <c r="I11" s="17">
        <f t="shared" si="2"/>
        <v>480</v>
      </c>
      <c r="J11" s="17">
        <v>270</v>
      </c>
      <c r="K11" s="17">
        <v>210</v>
      </c>
      <c r="L11" s="18"/>
      <c r="M11" s="19">
        <v>6</v>
      </c>
      <c r="O11" s="27" t="s">
        <v>125</v>
      </c>
      <c r="P11" s="28">
        <f t="shared" si="0"/>
        <v>730</v>
      </c>
      <c r="Q11" s="28">
        <v>550</v>
      </c>
      <c r="R11" s="28">
        <v>180</v>
      </c>
      <c r="S11" s="30"/>
      <c r="T11" s="29">
        <v>6</v>
      </c>
      <c r="V11" s="83"/>
      <c r="W11" s="84"/>
    </row>
    <row r="12" spans="1:23" ht="18.75" x14ac:dyDescent="0.4">
      <c r="A12" s="7" t="s">
        <v>38</v>
      </c>
      <c r="B12" s="8">
        <f t="shared" si="1"/>
        <v>230</v>
      </c>
      <c r="C12" s="8">
        <v>140</v>
      </c>
      <c r="D12" s="21">
        <v>90</v>
      </c>
      <c r="E12" s="20"/>
      <c r="F12" s="10">
        <v>6</v>
      </c>
      <c r="H12" s="38" t="s">
        <v>81</v>
      </c>
      <c r="I12" s="28">
        <f t="shared" si="2"/>
        <v>380</v>
      </c>
      <c r="J12" s="28">
        <v>230</v>
      </c>
      <c r="K12" s="28">
        <v>150</v>
      </c>
      <c r="L12" s="30"/>
      <c r="M12" s="39">
        <v>6</v>
      </c>
      <c r="O12" s="51" t="s">
        <v>126</v>
      </c>
      <c r="P12" s="28">
        <f t="shared" si="0"/>
        <v>1590</v>
      </c>
      <c r="Q12" s="52">
        <v>1190</v>
      </c>
      <c r="R12" s="52">
        <v>400</v>
      </c>
      <c r="S12" s="30"/>
      <c r="T12" s="29">
        <v>6</v>
      </c>
      <c r="V12" s="85" t="s">
        <v>155</v>
      </c>
      <c r="W12" s="86"/>
    </row>
    <row r="13" spans="1:23" ht="19.5" customHeight="1" x14ac:dyDescent="0.4">
      <c r="A13" s="11" t="s">
        <v>39</v>
      </c>
      <c r="B13" s="12">
        <f t="shared" si="1"/>
        <v>210</v>
      </c>
      <c r="C13" s="12">
        <v>130</v>
      </c>
      <c r="D13" s="22">
        <v>80</v>
      </c>
      <c r="E13" s="15"/>
      <c r="F13" s="14">
        <v>6</v>
      </c>
      <c r="H13" s="38" t="s">
        <v>82</v>
      </c>
      <c r="I13" s="28">
        <f t="shared" si="2"/>
        <v>1940</v>
      </c>
      <c r="J13" s="28">
        <v>1290</v>
      </c>
      <c r="K13" s="28">
        <v>650</v>
      </c>
      <c r="L13" s="30"/>
      <c r="M13" s="39">
        <v>6</v>
      </c>
      <c r="O13" s="51" t="s">
        <v>127</v>
      </c>
      <c r="P13" s="52">
        <f t="shared" si="0"/>
        <v>400</v>
      </c>
      <c r="Q13" s="52">
        <v>310</v>
      </c>
      <c r="R13" s="52">
        <v>90</v>
      </c>
      <c r="S13" s="30"/>
      <c r="T13" s="29">
        <v>6</v>
      </c>
      <c r="V13" s="93"/>
      <c r="W13" s="94"/>
    </row>
    <row r="14" spans="1:23" ht="20.25" customHeight="1" x14ac:dyDescent="0.4">
      <c r="A14" s="11" t="s">
        <v>40</v>
      </c>
      <c r="B14" s="12">
        <f t="shared" si="1"/>
        <v>290</v>
      </c>
      <c r="C14" s="12">
        <v>140</v>
      </c>
      <c r="D14" s="22">
        <v>150</v>
      </c>
      <c r="E14" s="15"/>
      <c r="F14" s="14">
        <v>6</v>
      </c>
      <c r="H14" s="38" t="s">
        <v>83</v>
      </c>
      <c r="I14" s="28">
        <f t="shared" si="2"/>
        <v>1150</v>
      </c>
      <c r="J14" s="28">
        <v>800</v>
      </c>
      <c r="K14" s="28">
        <v>350</v>
      </c>
      <c r="L14" s="30"/>
      <c r="M14" s="39">
        <v>6</v>
      </c>
      <c r="O14" s="51" t="s">
        <v>128</v>
      </c>
      <c r="P14" s="52">
        <f t="shared" si="0"/>
        <v>740</v>
      </c>
      <c r="Q14" s="28">
        <v>540</v>
      </c>
      <c r="R14" s="28">
        <v>200</v>
      </c>
      <c r="S14" s="30"/>
      <c r="T14" s="29">
        <v>6</v>
      </c>
      <c r="V14" s="79" t="s">
        <v>146</v>
      </c>
      <c r="W14" s="78" t="s">
        <v>147</v>
      </c>
    </row>
    <row r="15" spans="1:23" ht="20.25" customHeight="1" thickBot="1" x14ac:dyDescent="0.45">
      <c r="A15" s="16" t="s">
        <v>41</v>
      </c>
      <c r="B15" s="17">
        <f t="shared" si="1"/>
        <v>290</v>
      </c>
      <c r="C15" s="17">
        <v>260</v>
      </c>
      <c r="D15" s="17">
        <v>30</v>
      </c>
      <c r="E15" s="18"/>
      <c r="F15" s="19">
        <v>6</v>
      </c>
      <c r="H15" s="38" t="s">
        <v>84</v>
      </c>
      <c r="I15" s="28">
        <f t="shared" si="2"/>
        <v>330</v>
      </c>
      <c r="J15" s="28">
        <v>220</v>
      </c>
      <c r="K15" s="28">
        <v>110</v>
      </c>
      <c r="L15" s="30"/>
      <c r="M15" s="39">
        <v>6</v>
      </c>
      <c r="O15" s="53" t="s">
        <v>129</v>
      </c>
      <c r="P15" s="52">
        <f t="shared" si="0"/>
        <v>950</v>
      </c>
      <c r="Q15" s="52">
        <v>620</v>
      </c>
      <c r="R15" s="52">
        <v>330</v>
      </c>
      <c r="S15" s="54"/>
      <c r="T15" s="29">
        <v>6</v>
      </c>
      <c r="V15" s="81" t="s">
        <v>18</v>
      </c>
      <c r="W15" s="82"/>
    </row>
    <row r="16" spans="1:23" ht="20.25" customHeight="1" thickBot="1" x14ac:dyDescent="0.45">
      <c r="A16" s="7" t="s">
        <v>42</v>
      </c>
      <c r="B16" s="8">
        <f t="shared" si="1"/>
        <v>190</v>
      </c>
      <c r="C16" s="8">
        <v>30</v>
      </c>
      <c r="D16" s="8">
        <v>160</v>
      </c>
      <c r="E16" s="20"/>
      <c r="F16" s="23">
        <v>6</v>
      </c>
      <c r="H16" s="38" t="s">
        <v>85</v>
      </c>
      <c r="I16" s="28">
        <f t="shared" si="2"/>
        <v>820</v>
      </c>
      <c r="J16" s="28">
        <v>570</v>
      </c>
      <c r="K16" s="28">
        <v>250</v>
      </c>
      <c r="L16" s="30"/>
      <c r="M16" s="29">
        <v>6</v>
      </c>
      <c r="O16" s="70" t="s">
        <v>130</v>
      </c>
      <c r="P16" s="71">
        <f t="shared" si="0"/>
        <v>14150</v>
      </c>
      <c r="Q16" s="69">
        <f>SUM(Q4:Q15)</f>
        <v>8870</v>
      </c>
      <c r="R16" s="69">
        <f>SUM(R4:R15)</f>
        <v>5280</v>
      </c>
      <c r="S16" s="123">
        <f>SUM(S$4:S$15)</f>
        <v>0</v>
      </c>
      <c r="T16" s="124"/>
      <c r="V16" s="83"/>
      <c r="W16" s="84"/>
    </row>
    <row r="17" spans="1:23" thickBot="1" x14ac:dyDescent="0.45">
      <c r="A17" s="11" t="s">
        <v>43</v>
      </c>
      <c r="B17" s="12">
        <f t="shared" si="1"/>
        <v>150</v>
      </c>
      <c r="C17" s="12">
        <v>30</v>
      </c>
      <c r="D17" s="12">
        <v>120</v>
      </c>
      <c r="E17" s="15"/>
      <c r="F17" s="24">
        <v>6</v>
      </c>
      <c r="H17" s="40" t="s">
        <v>86</v>
      </c>
      <c r="I17" s="8">
        <f t="shared" si="2"/>
        <v>40</v>
      </c>
      <c r="J17" s="8">
        <v>10</v>
      </c>
      <c r="K17" s="8">
        <v>30</v>
      </c>
      <c r="L17" s="20"/>
      <c r="M17" s="23">
        <v>6</v>
      </c>
      <c r="O17" s="55"/>
      <c r="P17" s="55"/>
      <c r="Q17" s="55"/>
      <c r="R17" s="55"/>
      <c r="S17" s="55"/>
      <c r="T17" s="55"/>
      <c r="V17" s="95" t="s">
        <v>19</v>
      </c>
      <c r="W17" s="96"/>
    </row>
    <row r="18" spans="1:23" thickBot="1" x14ac:dyDescent="0.45">
      <c r="A18" s="11" t="s">
        <v>44</v>
      </c>
      <c r="B18" s="12">
        <f t="shared" si="1"/>
        <v>230</v>
      </c>
      <c r="C18" s="12">
        <v>170</v>
      </c>
      <c r="D18" s="12">
        <v>60</v>
      </c>
      <c r="E18" s="15"/>
      <c r="F18" s="14">
        <v>6</v>
      </c>
      <c r="H18" s="41" t="s">
        <v>87</v>
      </c>
      <c r="I18" s="12">
        <f t="shared" si="2"/>
        <v>410</v>
      </c>
      <c r="J18" s="12">
        <v>310</v>
      </c>
      <c r="K18" s="12">
        <v>100</v>
      </c>
      <c r="L18" s="15"/>
      <c r="M18" s="24">
        <v>6</v>
      </c>
      <c r="O18" s="108" t="s">
        <v>157</v>
      </c>
      <c r="P18" s="109"/>
      <c r="Q18" s="109"/>
      <c r="R18" s="109"/>
      <c r="S18" s="109"/>
      <c r="T18" s="110"/>
      <c r="V18" s="97"/>
      <c r="W18" s="98"/>
    </row>
    <row r="19" spans="1:23" x14ac:dyDescent="0.4">
      <c r="A19" s="16" t="s">
        <v>45</v>
      </c>
      <c r="B19" s="17">
        <f t="shared" si="1"/>
        <v>260</v>
      </c>
      <c r="C19" s="17">
        <v>170</v>
      </c>
      <c r="D19" s="17">
        <v>90</v>
      </c>
      <c r="E19" s="18"/>
      <c r="F19" s="25">
        <v>6</v>
      </c>
      <c r="H19" s="41" t="s">
        <v>88</v>
      </c>
      <c r="I19" s="12">
        <f t="shared" si="2"/>
        <v>470</v>
      </c>
      <c r="J19" s="12">
        <v>220</v>
      </c>
      <c r="K19" s="12">
        <v>250</v>
      </c>
      <c r="L19" s="15"/>
      <c r="M19" s="24">
        <v>6</v>
      </c>
      <c r="O19" s="6" t="s">
        <v>0</v>
      </c>
      <c r="P19" s="3" t="s">
        <v>1</v>
      </c>
      <c r="Q19" s="3" t="s">
        <v>2</v>
      </c>
      <c r="R19" s="3" t="s">
        <v>3</v>
      </c>
      <c r="S19" s="2" t="s">
        <v>4</v>
      </c>
      <c r="T19" s="4" t="s">
        <v>5</v>
      </c>
      <c r="V19" s="99" t="s">
        <v>15</v>
      </c>
      <c r="W19" s="100"/>
    </row>
    <row r="20" spans="1:23" ht="18.75" x14ac:dyDescent="0.4">
      <c r="A20" s="7" t="s">
        <v>46</v>
      </c>
      <c r="B20" s="8">
        <f t="shared" si="1"/>
        <v>100</v>
      </c>
      <c r="C20" s="8">
        <v>100</v>
      </c>
      <c r="D20" s="8">
        <v>0</v>
      </c>
      <c r="E20" s="9"/>
      <c r="F20" s="23">
        <v>6</v>
      </c>
      <c r="H20" s="41" t="s">
        <v>89</v>
      </c>
      <c r="I20" s="12">
        <f t="shared" si="2"/>
        <v>330</v>
      </c>
      <c r="J20" s="12">
        <v>250</v>
      </c>
      <c r="K20" s="12">
        <v>80</v>
      </c>
      <c r="L20" s="15"/>
      <c r="M20" s="14">
        <v>6</v>
      </c>
      <c r="O20" s="48" t="s">
        <v>135</v>
      </c>
      <c r="P20" s="28">
        <f t="shared" ref="P20:P25" si="3">SUM(Q20:R20)</f>
        <v>350</v>
      </c>
      <c r="Q20" s="28">
        <v>190</v>
      </c>
      <c r="R20" s="28">
        <v>160</v>
      </c>
      <c r="S20" s="56"/>
      <c r="T20" s="50">
        <v>25</v>
      </c>
      <c r="V20" s="101"/>
      <c r="W20" s="102"/>
    </row>
    <row r="21" spans="1:23" x14ac:dyDescent="0.4">
      <c r="A21" s="11" t="s">
        <v>47</v>
      </c>
      <c r="B21" s="12">
        <f t="shared" si="1"/>
        <v>190</v>
      </c>
      <c r="C21" s="12">
        <v>140</v>
      </c>
      <c r="D21" s="12">
        <v>50</v>
      </c>
      <c r="E21" s="15"/>
      <c r="F21" s="24">
        <v>6</v>
      </c>
      <c r="H21" s="42" t="s">
        <v>90</v>
      </c>
      <c r="I21" s="17">
        <f t="shared" si="2"/>
        <v>300</v>
      </c>
      <c r="J21" s="17">
        <v>230</v>
      </c>
      <c r="K21" s="17">
        <v>70</v>
      </c>
      <c r="L21" s="18"/>
      <c r="M21" s="25">
        <v>6</v>
      </c>
      <c r="O21" s="48" t="s">
        <v>136</v>
      </c>
      <c r="P21" s="28">
        <f t="shared" si="3"/>
        <v>370</v>
      </c>
      <c r="Q21" s="28">
        <v>210</v>
      </c>
      <c r="R21" s="28">
        <v>160</v>
      </c>
      <c r="S21" s="30"/>
      <c r="T21" s="50">
        <v>25</v>
      </c>
      <c r="V21" s="99" t="s">
        <v>16</v>
      </c>
      <c r="W21" s="100"/>
    </row>
    <row r="22" spans="1:23" ht="18.75" x14ac:dyDescent="0.4">
      <c r="A22" s="11" t="s">
        <v>48</v>
      </c>
      <c r="B22" s="12">
        <f t="shared" si="1"/>
        <v>330</v>
      </c>
      <c r="C22" s="12">
        <v>300</v>
      </c>
      <c r="D22" s="12">
        <v>30</v>
      </c>
      <c r="E22" s="15"/>
      <c r="F22" s="24">
        <v>6</v>
      </c>
      <c r="H22" s="40" t="s">
        <v>91</v>
      </c>
      <c r="I22" s="8">
        <f t="shared" si="2"/>
        <v>270</v>
      </c>
      <c r="J22" s="8">
        <v>170</v>
      </c>
      <c r="K22" s="8">
        <v>100</v>
      </c>
      <c r="L22" s="20"/>
      <c r="M22" s="23">
        <v>6</v>
      </c>
      <c r="O22" s="48" t="s">
        <v>137</v>
      </c>
      <c r="P22" s="28">
        <f t="shared" si="3"/>
        <v>880</v>
      </c>
      <c r="Q22" s="28">
        <v>720</v>
      </c>
      <c r="R22" s="28">
        <v>160</v>
      </c>
      <c r="S22" s="30"/>
      <c r="T22" s="50">
        <v>25</v>
      </c>
      <c r="V22" s="64"/>
      <c r="W22" s="65"/>
    </row>
    <row r="23" spans="1:23" ht="18.75" x14ac:dyDescent="0.4">
      <c r="A23" s="16" t="s">
        <v>49</v>
      </c>
      <c r="B23" s="17">
        <f t="shared" si="1"/>
        <v>270</v>
      </c>
      <c r="C23" s="17">
        <v>150</v>
      </c>
      <c r="D23" s="17">
        <v>120</v>
      </c>
      <c r="E23" s="18"/>
      <c r="F23" s="25">
        <v>6</v>
      </c>
      <c r="H23" s="41" t="s">
        <v>92</v>
      </c>
      <c r="I23" s="12">
        <f t="shared" si="2"/>
        <v>560</v>
      </c>
      <c r="J23" s="12">
        <v>390</v>
      </c>
      <c r="K23" s="12">
        <v>170</v>
      </c>
      <c r="L23" s="15"/>
      <c r="M23" s="24">
        <v>6</v>
      </c>
      <c r="O23" s="48" t="s">
        <v>138</v>
      </c>
      <c r="P23" s="28">
        <f t="shared" si="3"/>
        <v>190</v>
      </c>
      <c r="Q23" s="52">
        <v>170</v>
      </c>
      <c r="R23" s="52">
        <v>20</v>
      </c>
      <c r="S23" s="30"/>
      <c r="T23" s="50">
        <v>25</v>
      </c>
      <c r="V23" s="64"/>
      <c r="W23" s="65"/>
    </row>
    <row r="24" spans="1:23" ht="18.75" x14ac:dyDescent="0.4">
      <c r="A24" s="7" t="s">
        <v>50</v>
      </c>
      <c r="B24" s="8">
        <f t="shared" si="1"/>
        <v>280</v>
      </c>
      <c r="C24" s="8">
        <v>190</v>
      </c>
      <c r="D24" s="8">
        <v>90</v>
      </c>
      <c r="E24" s="20"/>
      <c r="F24" s="23">
        <v>6</v>
      </c>
      <c r="H24" s="41" t="s">
        <v>93</v>
      </c>
      <c r="I24" s="12">
        <f t="shared" si="2"/>
        <v>730</v>
      </c>
      <c r="J24" s="12">
        <v>480</v>
      </c>
      <c r="K24" s="12">
        <v>250</v>
      </c>
      <c r="L24" s="15"/>
      <c r="M24" s="24">
        <v>6</v>
      </c>
      <c r="O24" s="48" t="s">
        <v>139</v>
      </c>
      <c r="P24" s="52">
        <f t="shared" si="3"/>
        <v>280</v>
      </c>
      <c r="Q24" s="52">
        <v>240</v>
      </c>
      <c r="R24" s="52">
        <v>40</v>
      </c>
      <c r="S24" s="30"/>
      <c r="T24" s="50">
        <v>25</v>
      </c>
      <c r="V24" s="66"/>
      <c r="W24" s="67"/>
    </row>
    <row r="25" spans="1:23" x14ac:dyDescent="0.4">
      <c r="A25" s="11" t="s">
        <v>51</v>
      </c>
      <c r="B25" s="12">
        <f t="shared" si="1"/>
        <v>180</v>
      </c>
      <c r="C25" s="12">
        <v>110</v>
      </c>
      <c r="D25" s="12">
        <v>70</v>
      </c>
      <c r="E25" s="15"/>
      <c r="F25" s="24">
        <v>6</v>
      </c>
      <c r="H25" s="41" t="s">
        <v>94</v>
      </c>
      <c r="I25" s="12">
        <f t="shared" si="2"/>
        <v>240</v>
      </c>
      <c r="J25" s="12">
        <v>170</v>
      </c>
      <c r="K25" s="12">
        <v>70</v>
      </c>
      <c r="L25" s="15"/>
      <c r="M25" s="24">
        <v>6</v>
      </c>
      <c r="O25" s="48" t="s">
        <v>140</v>
      </c>
      <c r="P25" s="52">
        <f t="shared" si="3"/>
        <v>630</v>
      </c>
      <c r="Q25" s="28">
        <v>540</v>
      </c>
      <c r="R25" s="28">
        <v>90</v>
      </c>
      <c r="S25" s="30"/>
      <c r="T25" s="50">
        <v>25</v>
      </c>
      <c r="V25" s="80" t="s">
        <v>156</v>
      </c>
      <c r="W25" s="68"/>
    </row>
    <row r="26" spans="1:23" ht="18.75" x14ac:dyDescent="0.4">
      <c r="A26" s="11" t="s">
        <v>52</v>
      </c>
      <c r="B26" s="12">
        <f t="shared" si="1"/>
        <v>400</v>
      </c>
      <c r="C26" s="12">
        <v>180</v>
      </c>
      <c r="D26" s="12">
        <v>220</v>
      </c>
      <c r="E26" s="15"/>
      <c r="F26" s="24">
        <v>6</v>
      </c>
      <c r="H26" s="41" t="s">
        <v>95</v>
      </c>
      <c r="I26" s="12">
        <f t="shared" si="2"/>
        <v>270</v>
      </c>
      <c r="J26" s="12">
        <v>230</v>
      </c>
      <c r="K26" s="12">
        <v>40</v>
      </c>
      <c r="L26" s="15"/>
      <c r="M26" s="24">
        <v>6</v>
      </c>
      <c r="O26" s="48" t="s">
        <v>133</v>
      </c>
      <c r="P26" s="52">
        <f>SUM(Q26:R26)</f>
        <v>100</v>
      </c>
      <c r="Q26" s="28">
        <v>100</v>
      </c>
      <c r="R26" s="28">
        <v>0</v>
      </c>
      <c r="S26" s="56"/>
      <c r="T26" s="50">
        <v>50</v>
      </c>
      <c r="V26" s="103" t="s">
        <v>20</v>
      </c>
      <c r="W26" s="104"/>
    </row>
    <row r="27" spans="1:23" thickBot="1" x14ac:dyDescent="0.45">
      <c r="A27" s="11" t="s">
        <v>53</v>
      </c>
      <c r="B27" s="12">
        <f t="shared" si="1"/>
        <v>410</v>
      </c>
      <c r="C27" s="12">
        <v>270</v>
      </c>
      <c r="D27" s="12">
        <v>140</v>
      </c>
      <c r="E27" s="15"/>
      <c r="F27" s="24">
        <v>6</v>
      </c>
      <c r="H27" s="41" t="s">
        <v>96</v>
      </c>
      <c r="I27" s="12">
        <f t="shared" si="2"/>
        <v>400</v>
      </c>
      <c r="J27" s="12">
        <v>320</v>
      </c>
      <c r="K27" s="12">
        <v>80</v>
      </c>
      <c r="L27" s="15"/>
      <c r="M27" s="24">
        <v>6</v>
      </c>
      <c r="O27" s="57" t="s">
        <v>134</v>
      </c>
      <c r="P27" s="52">
        <f>SUM(Q27:R27)</f>
        <v>230</v>
      </c>
      <c r="Q27" s="52">
        <v>190</v>
      </c>
      <c r="R27" s="52">
        <v>40</v>
      </c>
      <c r="S27" s="58"/>
      <c r="T27" s="59">
        <v>50</v>
      </c>
      <c r="V27" s="103" t="s">
        <v>21</v>
      </c>
      <c r="W27" s="104"/>
    </row>
    <row r="28" spans="1:23" thickBot="1" x14ac:dyDescent="0.45">
      <c r="A28" s="16" t="s">
        <v>54</v>
      </c>
      <c r="B28" s="17">
        <f t="shared" si="1"/>
        <v>320</v>
      </c>
      <c r="C28" s="17">
        <v>160</v>
      </c>
      <c r="D28" s="17">
        <v>160</v>
      </c>
      <c r="E28" s="18"/>
      <c r="F28" s="25">
        <v>6</v>
      </c>
      <c r="H28" s="42" t="s">
        <v>97</v>
      </c>
      <c r="I28" s="17">
        <f t="shared" si="2"/>
        <v>160</v>
      </c>
      <c r="J28" s="17">
        <v>30</v>
      </c>
      <c r="K28" s="17">
        <v>130</v>
      </c>
      <c r="L28" s="18"/>
      <c r="M28" s="25">
        <v>6</v>
      </c>
      <c r="O28" s="70" t="s">
        <v>141</v>
      </c>
      <c r="P28" s="71">
        <f>SUM(Q28:R28)</f>
        <v>2700</v>
      </c>
      <c r="Q28" s="69">
        <f>SUM(Q20:Q25)</f>
        <v>2070</v>
      </c>
      <c r="R28" s="69">
        <f>SUM(R20:R25)</f>
        <v>630</v>
      </c>
      <c r="S28" s="123">
        <f>SUM($S$20:$S$25)</f>
        <v>0</v>
      </c>
      <c r="T28" s="124"/>
      <c r="V28" s="105" t="s">
        <v>22</v>
      </c>
      <c r="W28" s="106"/>
    </row>
    <row r="29" spans="1:23" thickBot="1" x14ac:dyDescent="0.45">
      <c r="A29" s="7" t="s">
        <v>55</v>
      </c>
      <c r="B29" s="8">
        <f t="shared" si="1"/>
        <v>630</v>
      </c>
      <c r="C29" s="8">
        <v>370</v>
      </c>
      <c r="D29" s="8">
        <v>260</v>
      </c>
      <c r="E29" s="20"/>
      <c r="F29" s="23">
        <v>6</v>
      </c>
      <c r="H29" s="40" t="s">
        <v>98</v>
      </c>
      <c r="I29" s="8">
        <f t="shared" si="2"/>
        <v>160</v>
      </c>
      <c r="J29" s="8">
        <v>50</v>
      </c>
      <c r="K29" s="8">
        <v>110</v>
      </c>
      <c r="L29" s="20"/>
      <c r="M29" s="23">
        <v>6</v>
      </c>
      <c r="O29" s="70" t="s">
        <v>142</v>
      </c>
      <c r="P29" s="71">
        <f>SUM(Q29:R29)</f>
        <v>330</v>
      </c>
      <c r="Q29" s="69">
        <f>SUM(Q26:Q27)</f>
        <v>290</v>
      </c>
      <c r="R29" s="69">
        <f>SUM(R26:R27)</f>
        <v>40</v>
      </c>
      <c r="S29" s="123">
        <f>SUM(S26:S27)</f>
        <v>0</v>
      </c>
      <c r="T29" s="124"/>
    </row>
    <row r="30" spans="1:23" ht="19.5" customHeight="1" thickBot="1" x14ac:dyDescent="0.45">
      <c r="A30" s="11" t="s">
        <v>56</v>
      </c>
      <c r="B30" s="12">
        <f t="shared" si="1"/>
        <v>160</v>
      </c>
      <c r="C30" s="12">
        <v>100</v>
      </c>
      <c r="D30" s="12">
        <v>60</v>
      </c>
      <c r="E30" s="15"/>
      <c r="F30" s="24">
        <v>6</v>
      </c>
      <c r="H30" s="41" t="s">
        <v>99</v>
      </c>
      <c r="I30" s="12">
        <f t="shared" si="2"/>
        <v>250</v>
      </c>
      <c r="J30" s="12">
        <v>110</v>
      </c>
      <c r="K30" s="12">
        <v>140</v>
      </c>
      <c r="L30" s="15"/>
      <c r="M30" s="24">
        <v>6</v>
      </c>
      <c r="O30" s="70" t="s">
        <v>143</v>
      </c>
      <c r="P30" s="71">
        <f>SUM(Q30:R30)</f>
        <v>3030</v>
      </c>
      <c r="Q30" s="69">
        <f>Q28+Q29</f>
        <v>2360</v>
      </c>
      <c r="R30" s="69">
        <f>R28+R29</f>
        <v>670</v>
      </c>
      <c r="S30" s="123">
        <f>S28+S29</f>
        <v>0</v>
      </c>
      <c r="T30" s="124"/>
      <c r="V30" s="76" t="s">
        <v>151</v>
      </c>
      <c r="W30" s="77">
        <f>SUM($E$5:$E$48,$L$5:$L$40,$S$4:$S$15)</f>
        <v>0</v>
      </c>
    </row>
    <row r="31" spans="1:23" ht="18.75" x14ac:dyDescent="0.4">
      <c r="A31" s="11" t="s">
        <v>57</v>
      </c>
      <c r="B31" s="12">
        <f t="shared" si="1"/>
        <v>410</v>
      </c>
      <c r="C31" s="12">
        <v>290</v>
      </c>
      <c r="D31" s="12">
        <v>120</v>
      </c>
      <c r="E31" s="15"/>
      <c r="F31" s="24">
        <v>6</v>
      </c>
      <c r="H31" s="42" t="s">
        <v>100</v>
      </c>
      <c r="I31" s="17">
        <f t="shared" si="2"/>
        <v>200</v>
      </c>
      <c r="J31" s="17">
        <v>90</v>
      </c>
      <c r="K31" s="17">
        <v>110</v>
      </c>
      <c r="L31" s="18"/>
      <c r="M31" s="25">
        <v>6</v>
      </c>
      <c r="V31" s="76" t="s">
        <v>152</v>
      </c>
      <c r="W31" s="77">
        <f>SUM($L$41:$L$47)</f>
        <v>0</v>
      </c>
    </row>
    <row r="32" spans="1:23" ht="18.75" x14ac:dyDescent="0.4">
      <c r="A32" s="11" t="s">
        <v>58</v>
      </c>
      <c r="B32" s="12">
        <f t="shared" si="1"/>
        <v>150</v>
      </c>
      <c r="C32" s="12">
        <v>120</v>
      </c>
      <c r="D32" s="12">
        <v>30</v>
      </c>
      <c r="E32" s="15"/>
      <c r="F32" s="24">
        <v>6</v>
      </c>
      <c r="H32" s="43" t="s">
        <v>101</v>
      </c>
      <c r="I32" s="8">
        <f t="shared" si="2"/>
        <v>1780</v>
      </c>
      <c r="J32" s="8">
        <v>1260</v>
      </c>
      <c r="K32" s="8">
        <v>520</v>
      </c>
      <c r="L32" s="20"/>
      <c r="M32" s="23">
        <v>6</v>
      </c>
      <c r="O32" s="114" t="s">
        <v>144</v>
      </c>
      <c r="P32" s="74" t="s">
        <v>1</v>
      </c>
      <c r="Q32" s="74" t="s">
        <v>2</v>
      </c>
      <c r="R32" s="74" t="s">
        <v>3</v>
      </c>
      <c r="S32" s="121" t="s">
        <v>145</v>
      </c>
      <c r="T32" s="122"/>
      <c r="V32" s="76" t="s">
        <v>153</v>
      </c>
      <c r="W32" s="77">
        <f>SUM($S$20:$S$25)</f>
        <v>0</v>
      </c>
    </row>
    <row r="33" spans="1:23" ht="18.75" x14ac:dyDescent="0.4">
      <c r="A33" s="16" t="s">
        <v>59</v>
      </c>
      <c r="B33" s="17">
        <f t="shared" si="1"/>
        <v>270</v>
      </c>
      <c r="C33" s="17">
        <v>160</v>
      </c>
      <c r="D33" s="17">
        <v>110</v>
      </c>
      <c r="E33" s="18"/>
      <c r="F33" s="25">
        <v>6</v>
      </c>
      <c r="H33" s="44" t="s">
        <v>102</v>
      </c>
      <c r="I33" s="12">
        <f t="shared" ref="I33:I40" si="4">SUM(J33:K33)</f>
        <v>100</v>
      </c>
      <c r="J33" s="12">
        <v>80</v>
      </c>
      <c r="K33" s="12">
        <v>20</v>
      </c>
      <c r="L33" s="15"/>
      <c r="M33" s="24">
        <v>6</v>
      </c>
      <c r="O33" s="114"/>
      <c r="P33" s="75">
        <f>B49+I50+P16+P30</f>
        <v>59490</v>
      </c>
      <c r="Q33" s="75">
        <f>C49+J50+Q16+Q30</f>
        <v>38060</v>
      </c>
      <c r="R33" s="75">
        <f>D49+K50+R16+R30</f>
        <v>21430</v>
      </c>
      <c r="S33" s="116">
        <f>E49+L50+S16+S30</f>
        <v>0</v>
      </c>
      <c r="T33" s="117"/>
      <c r="V33" s="76" t="s">
        <v>154</v>
      </c>
      <c r="W33" s="77">
        <f>SUM($S$26:$S$27)</f>
        <v>0</v>
      </c>
    </row>
    <row r="34" spans="1:23" ht="18.75" x14ac:dyDescent="0.4">
      <c r="A34" s="7" t="s">
        <v>60</v>
      </c>
      <c r="B34" s="8">
        <f t="shared" si="1"/>
        <v>1140</v>
      </c>
      <c r="C34" s="8">
        <v>420</v>
      </c>
      <c r="D34" s="8">
        <v>720</v>
      </c>
      <c r="E34" s="20"/>
      <c r="F34" s="23">
        <v>6</v>
      </c>
      <c r="H34" s="44" t="s">
        <v>103</v>
      </c>
      <c r="I34" s="12">
        <f t="shared" si="4"/>
        <v>200</v>
      </c>
      <c r="J34" s="12">
        <v>150</v>
      </c>
      <c r="K34" s="12">
        <v>50</v>
      </c>
      <c r="L34" s="15"/>
      <c r="M34" s="24">
        <v>6</v>
      </c>
    </row>
    <row r="35" spans="1:23" ht="18.75" x14ac:dyDescent="0.4">
      <c r="A35" s="11" t="s">
        <v>61</v>
      </c>
      <c r="B35" s="12">
        <f t="shared" si="1"/>
        <v>530</v>
      </c>
      <c r="C35" s="12">
        <v>350</v>
      </c>
      <c r="D35" s="12">
        <v>180</v>
      </c>
      <c r="E35" s="15"/>
      <c r="F35" s="24">
        <v>6</v>
      </c>
      <c r="H35" s="44" t="s">
        <v>104</v>
      </c>
      <c r="I35" s="12">
        <f t="shared" si="4"/>
        <v>160</v>
      </c>
      <c r="J35" s="12">
        <v>110</v>
      </c>
      <c r="K35" s="12">
        <v>50</v>
      </c>
      <c r="L35" s="15"/>
      <c r="M35" s="24">
        <v>6</v>
      </c>
    </row>
    <row r="36" spans="1:23" ht="18.75" x14ac:dyDescent="0.4">
      <c r="A36" s="11" t="s">
        <v>62</v>
      </c>
      <c r="B36" s="12">
        <f t="shared" si="1"/>
        <v>350</v>
      </c>
      <c r="C36" s="12">
        <v>190</v>
      </c>
      <c r="D36" s="12">
        <v>160</v>
      </c>
      <c r="E36" s="15"/>
      <c r="F36" s="24">
        <v>6</v>
      </c>
      <c r="H36" s="44" t="s">
        <v>105</v>
      </c>
      <c r="I36" s="12">
        <f t="shared" si="4"/>
        <v>100</v>
      </c>
      <c r="J36" s="12">
        <v>60</v>
      </c>
      <c r="K36" s="12">
        <v>40</v>
      </c>
      <c r="L36" s="15"/>
      <c r="M36" s="24">
        <v>6</v>
      </c>
    </row>
    <row r="37" spans="1:23" ht="18.75" x14ac:dyDescent="0.4">
      <c r="A37" s="16" t="s">
        <v>63</v>
      </c>
      <c r="B37" s="17">
        <f t="shared" si="1"/>
        <v>620</v>
      </c>
      <c r="C37" s="17">
        <v>350</v>
      </c>
      <c r="D37" s="17">
        <v>270</v>
      </c>
      <c r="E37" s="18"/>
      <c r="F37" s="25">
        <v>6</v>
      </c>
      <c r="H37" s="45" t="s">
        <v>106</v>
      </c>
      <c r="I37" s="17">
        <f t="shared" si="4"/>
        <v>300</v>
      </c>
      <c r="J37" s="17">
        <v>250</v>
      </c>
      <c r="K37" s="17">
        <v>50</v>
      </c>
      <c r="L37" s="18"/>
      <c r="M37" s="25">
        <v>6</v>
      </c>
    </row>
    <row r="38" spans="1:23" ht="18.75" x14ac:dyDescent="0.4">
      <c r="A38" s="26" t="s">
        <v>64</v>
      </c>
      <c r="B38" s="8">
        <f>SUM(C38,D38)</f>
        <v>110</v>
      </c>
      <c r="C38" s="8">
        <v>60</v>
      </c>
      <c r="D38" s="8">
        <v>50</v>
      </c>
      <c r="E38" s="20"/>
      <c r="F38" s="23">
        <v>6</v>
      </c>
      <c r="H38" s="46" t="s">
        <v>107</v>
      </c>
      <c r="I38" s="28">
        <f t="shared" si="4"/>
        <v>840</v>
      </c>
      <c r="J38" s="28">
        <v>450</v>
      </c>
      <c r="K38" s="28">
        <v>390</v>
      </c>
      <c r="L38" s="30"/>
      <c r="M38" s="29">
        <v>6</v>
      </c>
    </row>
    <row r="39" spans="1:23" ht="18.75" x14ac:dyDescent="0.4">
      <c r="A39" s="11" t="s">
        <v>65</v>
      </c>
      <c r="B39" s="12">
        <f t="shared" ref="B39:B49" si="5">SUM(C39:D39)</f>
        <v>190</v>
      </c>
      <c r="C39" s="12">
        <v>90</v>
      </c>
      <c r="D39" s="12">
        <v>100</v>
      </c>
      <c r="E39" s="15"/>
      <c r="F39" s="24">
        <v>6</v>
      </c>
      <c r="H39" s="46" t="s">
        <v>108</v>
      </c>
      <c r="I39" s="28">
        <f t="shared" si="4"/>
        <v>1100</v>
      </c>
      <c r="J39" s="28">
        <v>800</v>
      </c>
      <c r="K39" s="28">
        <v>300</v>
      </c>
      <c r="L39" s="30"/>
      <c r="M39" s="29">
        <v>6</v>
      </c>
      <c r="O39" s="127" t="s">
        <v>26</v>
      </c>
      <c r="P39" s="127"/>
      <c r="Q39" s="127"/>
      <c r="R39" s="127"/>
      <c r="S39" s="127"/>
      <c r="T39" s="127"/>
      <c r="U39" s="127"/>
    </row>
    <row r="40" spans="1:23" ht="18.75" x14ac:dyDescent="0.4">
      <c r="A40" s="11" t="s">
        <v>66</v>
      </c>
      <c r="B40" s="12">
        <f t="shared" si="5"/>
        <v>380</v>
      </c>
      <c r="C40" s="12">
        <v>190</v>
      </c>
      <c r="D40" s="12">
        <v>190</v>
      </c>
      <c r="E40" s="15"/>
      <c r="F40" s="24">
        <v>6</v>
      </c>
      <c r="H40" s="46" t="s">
        <v>109</v>
      </c>
      <c r="I40" s="28">
        <f t="shared" si="4"/>
        <v>890</v>
      </c>
      <c r="J40" s="28">
        <v>700</v>
      </c>
      <c r="K40" s="28">
        <v>190</v>
      </c>
      <c r="L40" s="30"/>
      <c r="M40" s="29">
        <v>6</v>
      </c>
      <c r="O40" s="115" t="s">
        <v>8</v>
      </c>
      <c r="P40" s="115" t="s">
        <v>24</v>
      </c>
      <c r="Q40" s="115"/>
      <c r="R40" s="115"/>
      <c r="S40" s="115" t="s">
        <v>25</v>
      </c>
      <c r="T40" s="127"/>
      <c r="U40" s="127"/>
    </row>
    <row r="41" spans="1:23" ht="18.75" x14ac:dyDescent="0.4">
      <c r="A41" s="16" t="s">
        <v>67</v>
      </c>
      <c r="B41" s="17">
        <f t="shared" si="5"/>
        <v>270</v>
      </c>
      <c r="C41" s="17">
        <v>220</v>
      </c>
      <c r="D41" s="17">
        <v>50</v>
      </c>
      <c r="E41" s="18"/>
      <c r="F41" s="25">
        <v>6</v>
      </c>
      <c r="H41" s="47" t="s">
        <v>110</v>
      </c>
      <c r="I41" s="28">
        <f t="shared" ref="I41:I47" si="6">SUM(J41:K41)</f>
        <v>1070</v>
      </c>
      <c r="J41" s="28">
        <v>810</v>
      </c>
      <c r="K41" s="28">
        <v>260</v>
      </c>
      <c r="L41" s="30"/>
      <c r="M41" s="50">
        <v>10</v>
      </c>
      <c r="O41" s="115"/>
      <c r="P41" s="115"/>
      <c r="Q41" s="115"/>
      <c r="R41" s="115"/>
      <c r="S41" s="115"/>
      <c r="T41" s="127"/>
      <c r="U41" s="127"/>
    </row>
    <row r="42" spans="1:23" ht="18.75" x14ac:dyDescent="0.4">
      <c r="A42" s="27" t="s">
        <v>68</v>
      </c>
      <c r="B42" s="28">
        <f t="shared" si="5"/>
        <v>1160</v>
      </c>
      <c r="C42" s="28">
        <v>960</v>
      </c>
      <c r="D42" s="28">
        <v>200</v>
      </c>
      <c r="E42" s="5"/>
      <c r="F42" s="29">
        <v>6</v>
      </c>
      <c r="H42" s="47" t="s">
        <v>111</v>
      </c>
      <c r="I42" s="28">
        <f t="shared" si="6"/>
        <v>290</v>
      </c>
      <c r="J42" s="28">
        <v>230</v>
      </c>
      <c r="K42" s="28">
        <v>60</v>
      </c>
      <c r="L42" s="30"/>
      <c r="M42" s="50">
        <v>10</v>
      </c>
      <c r="O42" s="115" t="s">
        <v>10</v>
      </c>
      <c r="P42" s="107"/>
      <c r="Q42" s="107"/>
      <c r="R42" s="107"/>
      <c r="S42" s="107"/>
      <c r="T42" s="107"/>
      <c r="U42" s="107"/>
    </row>
    <row r="43" spans="1:23" ht="18.75" x14ac:dyDescent="0.4">
      <c r="A43" s="27" t="s">
        <v>69</v>
      </c>
      <c r="B43" s="28">
        <f t="shared" si="5"/>
        <v>1280</v>
      </c>
      <c r="C43" s="28">
        <v>650</v>
      </c>
      <c r="D43" s="28">
        <v>630</v>
      </c>
      <c r="E43" s="30"/>
      <c r="F43" s="29">
        <v>6</v>
      </c>
      <c r="H43" s="48" t="s">
        <v>112</v>
      </c>
      <c r="I43" s="28">
        <f t="shared" si="6"/>
        <v>160</v>
      </c>
      <c r="J43" s="28">
        <v>40</v>
      </c>
      <c r="K43" s="28">
        <v>120</v>
      </c>
      <c r="L43" s="49"/>
      <c r="M43" s="50">
        <v>10</v>
      </c>
      <c r="O43" s="115"/>
      <c r="P43" s="107"/>
      <c r="Q43" s="107"/>
      <c r="R43" s="107"/>
      <c r="S43" s="107"/>
      <c r="T43" s="107"/>
      <c r="U43" s="107"/>
    </row>
    <row r="44" spans="1:23" ht="18.75" x14ac:dyDescent="0.4">
      <c r="A44" s="31" t="s">
        <v>70</v>
      </c>
      <c r="B44" s="8">
        <f t="shared" si="5"/>
        <v>360</v>
      </c>
      <c r="C44" s="8">
        <v>260</v>
      </c>
      <c r="D44" s="8">
        <v>100</v>
      </c>
      <c r="E44" s="20"/>
      <c r="F44" s="23">
        <v>6</v>
      </c>
      <c r="H44" s="48" t="s">
        <v>113</v>
      </c>
      <c r="I44" s="28">
        <f t="shared" si="6"/>
        <v>180</v>
      </c>
      <c r="J44" s="28">
        <v>180</v>
      </c>
      <c r="K44" s="28">
        <v>0</v>
      </c>
      <c r="L44" s="49"/>
      <c r="M44" s="50">
        <v>10</v>
      </c>
      <c r="O44" s="115" t="s">
        <v>9</v>
      </c>
      <c r="P44" s="107"/>
      <c r="Q44" s="107"/>
      <c r="R44" s="107"/>
      <c r="S44" s="107"/>
      <c r="T44" s="107"/>
      <c r="U44" s="107"/>
    </row>
    <row r="45" spans="1:23" ht="18.75" x14ac:dyDescent="0.4">
      <c r="A45" s="32" t="s">
        <v>71</v>
      </c>
      <c r="B45" s="12">
        <f t="shared" si="5"/>
        <v>410</v>
      </c>
      <c r="C45" s="12">
        <v>260</v>
      </c>
      <c r="D45" s="12">
        <v>150</v>
      </c>
      <c r="E45" s="15"/>
      <c r="F45" s="24">
        <v>6</v>
      </c>
      <c r="H45" s="48" t="s">
        <v>114</v>
      </c>
      <c r="I45" s="28">
        <f t="shared" si="6"/>
        <v>190</v>
      </c>
      <c r="J45" s="28">
        <v>190</v>
      </c>
      <c r="K45" s="28">
        <v>0</v>
      </c>
      <c r="L45" s="30"/>
      <c r="M45" s="50">
        <v>10</v>
      </c>
      <c r="O45" s="115"/>
      <c r="P45" s="107"/>
      <c r="Q45" s="107"/>
      <c r="R45" s="107"/>
      <c r="S45" s="107"/>
      <c r="T45" s="107"/>
      <c r="U45" s="107"/>
    </row>
    <row r="46" spans="1:23" ht="18.75" x14ac:dyDescent="0.4">
      <c r="A46" s="32" t="s">
        <v>72</v>
      </c>
      <c r="B46" s="12">
        <f t="shared" si="5"/>
        <v>450</v>
      </c>
      <c r="C46" s="12">
        <v>240</v>
      </c>
      <c r="D46" s="12">
        <v>210</v>
      </c>
      <c r="E46" s="15"/>
      <c r="F46" s="24">
        <v>6</v>
      </c>
      <c r="H46" s="48" t="s">
        <v>115</v>
      </c>
      <c r="I46" s="28">
        <f t="shared" si="6"/>
        <v>400</v>
      </c>
      <c r="J46" s="28">
        <v>320</v>
      </c>
      <c r="K46" s="28">
        <v>80</v>
      </c>
      <c r="L46" s="30"/>
      <c r="M46" s="50">
        <v>10</v>
      </c>
      <c r="O46" s="115" t="s">
        <v>11</v>
      </c>
      <c r="P46" s="115"/>
      <c r="Q46" s="115"/>
      <c r="R46" s="115" t="s">
        <v>12</v>
      </c>
      <c r="S46" s="115"/>
      <c r="T46" s="115"/>
      <c r="U46" s="115"/>
    </row>
    <row r="47" spans="1:23" thickBot="1" x14ac:dyDescent="0.45">
      <c r="A47" s="33" t="s">
        <v>73</v>
      </c>
      <c r="B47" s="17">
        <f t="shared" si="5"/>
        <v>180</v>
      </c>
      <c r="C47" s="17">
        <v>180</v>
      </c>
      <c r="D47" s="17">
        <v>0</v>
      </c>
      <c r="E47" s="18"/>
      <c r="F47" s="25">
        <v>6</v>
      </c>
      <c r="H47" s="48" t="s">
        <v>116</v>
      </c>
      <c r="I47" s="28">
        <f t="shared" si="6"/>
        <v>150</v>
      </c>
      <c r="J47" s="28">
        <v>150</v>
      </c>
      <c r="K47" s="28">
        <v>0</v>
      </c>
      <c r="L47" s="30"/>
      <c r="M47" s="50">
        <v>10</v>
      </c>
      <c r="O47" s="115"/>
      <c r="P47" s="115"/>
      <c r="Q47" s="115"/>
      <c r="R47" s="115"/>
      <c r="S47" s="115"/>
      <c r="T47" s="115"/>
      <c r="U47" s="115"/>
    </row>
    <row r="48" spans="1:23" thickBot="1" x14ac:dyDescent="0.45">
      <c r="A48" s="34" t="s">
        <v>149</v>
      </c>
      <c r="B48" s="35">
        <f t="shared" si="5"/>
        <v>3200</v>
      </c>
      <c r="C48" s="35">
        <v>2140</v>
      </c>
      <c r="D48" s="35">
        <v>1060</v>
      </c>
      <c r="E48" s="36"/>
      <c r="F48" s="37">
        <v>6</v>
      </c>
      <c r="H48" s="70" t="s">
        <v>27</v>
      </c>
      <c r="I48" s="71">
        <f t="shared" ref="I48:I50" si="7">SUM(J48:K48)</f>
        <v>21060</v>
      </c>
      <c r="J48" s="69">
        <f>SUM(J$5:J$40)</f>
        <v>13800</v>
      </c>
      <c r="K48" s="69">
        <f>SUM(K$5:K$40)</f>
        <v>7260</v>
      </c>
      <c r="L48" s="123">
        <f t="shared" ref="L48:M48" si="8">SUM(L$5:L$40)</f>
        <v>0</v>
      </c>
      <c r="M48" s="124">
        <f t="shared" si="8"/>
        <v>216</v>
      </c>
    </row>
    <row r="49" spans="1:13" thickBot="1" x14ac:dyDescent="0.45">
      <c r="A49" s="70" t="s">
        <v>74</v>
      </c>
      <c r="B49" s="71">
        <f t="shared" si="5"/>
        <v>18810</v>
      </c>
      <c r="C49" s="69">
        <f>SUM(C$5:C$48)</f>
        <v>11110</v>
      </c>
      <c r="D49" s="69">
        <f>SUM(D$5:D$48)</f>
        <v>7700</v>
      </c>
      <c r="E49" s="123">
        <f>SUM(E$5:E$48)</f>
        <v>0</v>
      </c>
      <c r="F49" s="124"/>
      <c r="H49" s="72" t="s">
        <v>28</v>
      </c>
      <c r="I49" s="71">
        <f t="shared" si="7"/>
        <v>2440</v>
      </c>
      <c r="J49" s="73">
        <f>SUM(J$41:J$47)</f>
        <v>1920</v>
      </c>
      <c r="K49" s="73">
        <f>SUM(K$41:K$47)</f>
        <v>520</v>
      </c>
      <c r="L49" s="125">
        <f>SUM(L$41:L$47)</f>
        <v>0</v>
      </c>
      <c r="M49" s="126"/>
    </row>
    <row r="50" spans="1:13" ht="20.25" thickBot="1" x14ac:dyDescent="0.45">
      <c r="H50" s="70" t="s">
        <v>132</v>
      </c>
      <c r="I50" s="71">
        <f t="shared" si="7"/>
        <v>23500</v>
      </c>
      <c r="J50" s="69">
        <f>J48+J49</f>
        <v>15720</v>
      </c>
      <c r="K50" s="69">
        <f>K48+K49</f>
        <v>7780</v>
      </c>
      <c r="L50" s="123">
        <f>L48+L49</f>
        <v>0</v>
      </c>
      <c r="M50" s="124"/>
    </row>
  </sheetData>
  <mergeCells count="45">
    <mergeCell ref="L50:M50"/>
    <mergeCell ref="S16:T16"/>
    <mergeCell ref="S28:T28"/>
    <mergeCell ref="S29:T29"/>
    <mergeCell ref="S30:T30"/>
    <mergeCell ref="P44:U45"/>
    <mergeCell ref="S46:U47"/>
    <mergeCell ref="A2:F2"/>
    <mergeCell ref="H2:M2"/>
    <mergeCell ref="S32:T32"/>
    <mergeCell ref="A3:F3"/>
    <mergeCell ref="E49:F49"/>
    <mergeCell ref="L48:M48"/>
    <mergeCell ref="L49:M49"/>
    <mergeCell ref="O46:O47"/>
    <mergeCell ref="P46:Q47"/>
    <mergeCell ref="O42:O43"/>
    <mergeCell ref="O39:U39"/>
    <mergeCell ref="O40:O41"/>
    <mergeCell ref="P40:R41"/>
    <mergeCell ref="S40:S41"/>
    <mergeCell ref="T40:U41"/>
    <mergeCell ref="R46:R47"/>
    <mergeCell ref="O2:T2"/>
    <mergeCell ref="O18:T18"/>
    <mergeCell ref="H3:M3"/>
    <mergeCell ref="O32:O33"/>
    <mergeCell ref="O44:O45"/>
    <mergeCell ref="S33:T33"/>
    <mergeCell ref="V20:W20"/>
    <mergeCell ref="V21:W21"/>
    <mergeCell ref="V27:W27"/>
    <mergeCell ref="V28:W28"/>
    <mergeCell ref="P42:U43"/>
    <mergeCell ref="V26:W26"/>
    <mergeCell ref="V10:W11"/>
    <mergeCell ref="V12:W13"/>
    <mergeCell ref="V15:W16"/>
    <mergeCell ref="V17:W18"/>
    <mergeCell ref="V19:W19"/>
    <mergeCell ref="V2:W2"/>
    <mergeCell ref="V3:W3"/>
    <mergeCell ref="V4:W5"/>
    <mergeCell ref="V8:W9"/>
    <mergeCell ref="V6:W7"/>
  </mergeCells>
  <phoneticPr fontId="1"/>
  <printOptions horizontalCentered="1"/>
  <pageMargins left="0" right="0" top="0.19685039370078741" bottom="0" header="0.31496062992125984" footer="0.31496062992125984"/>
  <pageSetup paperSize="9" scale="60" orientation="landscape" r:id="rId1"/>
  <ignoredErrors>
    <ignoredError sqref="Q28:R29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21</xdr:col>
                    <xdr:colOff>47625</xdr:colOff>
                    <xdr:row>21</xdr:row>
                    <xdr:rowOff>19050</xdr:rowOff>
                  </from>
                  <to>
                    <xdr:col>21</xdr:col>
                    <xdr:colOff>685800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21</xdr:col>
                    <xdr:colOff>47625</xdr:colOff>
                    <xdr:row>22</xdr:row>
                    <xdr:rowOff>19050</xdr:rowOff>
                  </from>
                  <to>
                    <xdr:col>22</xdr:col>
                    <xdr:colOff>457200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21</xdr:col>
                    <xdr:colOff>47625</xdr:colOff>
                    <xdr:row>23</xdr:row>
                    <xdr:rowOff>19050</xdr:rowOff>
                  </from>
                  <to>
                    <xdr:col>22</xdr:col>
                    <xdr:colOff>457200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22</xdr:col>
                    <xdr:colOff>133350</xdr:colOff>
                    <xdr:row>24</xdr:row>
                    <xdr:rowOff>19050</xdr:rowOff>
                  </from>
                  <to>
                    <xdr:col>22</xdr:col>
                    <xdr:colOff>838200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Check Box 17">
              <controlPr defaultSize="0" autoFill="0" autoLine="0" autoPict="0">
                <anchor moveWithCells="1">
                  <from>
                    <xdr:col>21</xdr:col>
                    <xdr:colOff>47625</xdr:colOff>
                    <xdr:row>19</xdr:row>
                    <xdr:rowOff>19050</xdr:rowOff>
                  </from>
                  <to>
                    <xdr:col>21</xdr:col>
                    <xdr:colOff>685800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9" name="Check Box 18">
              <controlPr defaultSize="0" autoFill="0" autoLine="0" autoPict="0">
                <anchor moveWithCells="1">
                  <from>
                    <xdr:col>22</xdr:col>
                    <xdr:colOff>104775</xdr:colOff>
                    <xdr:row>19</xdr:row>
                    <xdr:rowOff>19050</xdr:rowOff>
                  </from>
                  <to>
                    <xdr:col>22</xdr:col>
                    <xdr:colOff>733425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0" name="Check Box 19">
              <controlPr defaultSize="0" autoFill="0" autoLine="0" autoPict="0">
                <anchor moveWithCells="1">
                  <from>
                    <xdr:col>21</xdr:col>
                    <xdr:colOff>219075</xdr:colOff>
                    <xdr:row>7</xdr:row>
                    <xdr:rowOff>28575</xdr:rowOff>
                  </from>
                  <to>
                    <xdr:col>21</xdr:col>
                    <xdr:colOff>838200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1" name="Check Box 20">
              <controlPr defaultSize="0" autoFill="0" autoLine="0" autoPict="0">
                <anchor moveWithCells="1">
                  <from>
                    <xdr:col>22</xdr:col>
                    <xdr:colOff>133350</xdr:colOff>
                    <xdr:row>7</xdr:row>
                    <xdr:rowOff>28575</xdr:rowOff>
                  </from>
                  <to>
                    <xdr:col>22</xdr:col>
                    <xdr:colOff>552450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2" name="Check Box 21">
              <controlPr defaultSize="0" autoFill="0" autoLine="0" autoPict="0">
                <anchor moveWithCells="1">
                  <from>
                    <xdr:col>21</xdr:col>
                    <xdr:colOff>66675</xdr:colOff>
                    <xdr:row>8</xdr:row>
                    <xdr:rowOff>9525</xdr:rowOff>
                  </from>
                  <to>
                    <xdr:col>21</xdr:col>
                    <xdr:colOff>495300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3" name="Check Box 22">
              <controlPr defaultSize="0" autoFill="0" autoLine="0" autoPict="0">
                <anchor moveWithCells="1">
                  <from>
                    <xdr:col>21</xdr:col>
                    <xdr:colOff>695325</xdr:colOff>
                    <xdr:row>8</xdr:row>
                    <xdr:rowOff>9525</xdr:rowOff>
                  </from>
                  <to>
                    <xdr:col>22</xdr:col>
                    <xdr:colOff>161925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4" name="Check Box 23">
              <controlPr defaultSize="0" autoFill="0" autoLine="0" autoPict="0">
                <anchor moveWithCells="1">
                  <from>
                    <xdr:col>22</xdr:col>
                    <xdr:colOff>352425</xdr:colOff>
                    <xdr:row>8</xdr:row>
                    <xdr:rowOff>9525</xdr:rowOff>
                  </from>
                  <to>
                    <xdr:col>22</xdr:col>
                    <xdr:colOff>876300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F224E3EB526F4785D486FD11B7E7A3" ma:contentTypeVersion="12" ma:contentTypeDescription="新しいドキュメントを作成します。" ma:contentTypeScope="" ma:versionID="1f57494f0e5196c31fbb68ae042e2348">
  <xsd:schema xmlns:xsd="http://www.w3.org/2001/XMLSchema" xmlns:xs="http://www.w3.org/2001/XMLSchema" xmlns:p="http://schemas.microsoft.com/office/2006/metadata/properties" xmlns:ns2="1059b478-d06b-4963-bb43-1109afc289a7" xmlns:ns3="037ef8e8-6810-45a5-885d-a2d0974f362f" targetNamespace="http://schemas.microsoft.com/office/2006/metadata/properties" ma:root="true" ma:fieldsID="32b989e6cc82bd9a8663f20bcd9a13a9" ns2:_="" ns3:_="">
    <xsd:import namespace="1059b478-d06b-4963-bb43-1109afc289a7"/>
    <xsd:import namespace="037ef8e8-6810-45a5-885d-a2d0974f3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9b478-d06b-4963-bb43-1109afc28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7afe732-c04b-46e7-baa8-b944962675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ef8e8-6810-45a5-885d-a2d0974f362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a0a9cb-4f70-479b-ab9a-4c78edf6ed01}" ma:internalName="TaxCatchAll" ma:showField="CatchAllData" ma:web="037ef8e8-6810-45a5-885d-a2d0974f3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59b478-d06b-4963-bb43-1109afc289a7">
      <Terms xmlns="http://schemas.microsoft.com/office/infopath/2007/PartnerControls"/>
    </lcf76f155ced4ddcb4097134ff3c332f>
    <TaxCatchAll xmlns="037ef8e8-6810-45a5-885d-a2d0974f362f" xsi:nil="true"/>
  </documentManagement>
</p:properties>
</file>

<file path=customXml/itemProps1.xml><?xml version="1.0" encoding="utf-8"?>
<ds:datastoreItem xmlns:ds="http://schemas.openxmlformats.org/officeDocument/2006/customXml" ds:itemID="{798AA282-070D-4ACD-A68C-A6A6107C0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9b478-d06b-4963-bb43-1109afc289a7"/>
    <ds:schemaRef ds:uri="037ef8e8-6810-45a5-885d-a2d0974f3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DBEB5-9BC4-490B-9480-C03BAE257E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4FACD7-1A4A-46DC-9710-D93EED60F1EC}">
  <ds:schemaRefs>
    <ds:schemaRef ds:uri="http://schemas.microsoft.com/office/2006/metadata/properties"/>
    <ds:schemaRef ds:uri="http://schemas.microsoft.com/office/infopath/2007/PartnerControls"/>
    <ds:schemaRef ds:uri="1059b478-d06b-4963-bb43-1109afc289a7"/>
    <ds:schemaRef ds:uri="037ef8e8-6810-45a5-885d-a2d0974f3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小田原市内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n.iizuka</dc:creator>
  <cp:lastModifiedBy>n.iizuka</cp:lastModifiedBy>
  <cp:lastPrinted>2026-06-29T02:24:34Z</cp:lastPrinted>
  <dcterms:created xsi:type="dcterms:W3CDTF">2026-06-22T02:57:57Z</dcterms:created>
  <dcterms:modified xsi:type="dcterms:W3CDTF">2026-06-29T06:34:08Z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0x010100A0F224E3EB526F4785D486FD11B7E7A3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