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po365.sharepoint.com/sites/shared/Shared Documents/営業資料/2026年8月から　部数表/"/>
    </mc:Choice>
  </mc:AlternateContent>
  <xr:revisionPtr revIDLastSave="2" documentId="8_{5AAF9377-1C7F-4567-AE14-A5EA16C67A43}" xr6:coauthVersionLast="47" xr6:coauthVersionMax="47" xr10:uidLastSave="{CF866323-D797-4FD5-A83F-7A62DCC54254}"/>
  <bookViews>
    <workbookView xWindow="-120" yWindow="-120" windowWidth="29040" windowHeight="15720" xr2:uid="{14E37D02-E2D8-4C90-8A51-C829609CECCA}"/>
  </bookViews>
  <sheets>
    <sheet name="その他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R15" i="3"/>
  <c r="L43" i="3"/>
  <c r="L36" i="3"/>
  <c r="L9" i="3"/>
  <c r="R27" i="3" s="1"/>
  <c r="E16" i="3"/>
  <c r="R26" i="3" s="1"/>
  <c r="E15" i="3"/>
  <c r="F41" i="3"/>
  <c r="D41" i="3"/>
  <c r="C41" i="3"/>
  <c r="F32" i="3"/>
  <c r="E32" i="3"/>
  <c r="D32" i="3"/>
  <c r="C32" i="3"/>
  <c r="F31" i="3"/>
  <c r="E31" i="3"/>
  <c r="D31" i="3"/>
  <c r="C31" i="3"/>
  <c r="K43" i="3"/>
  <c r="J43" i="3"/>
  <c r="I43" i="3" s="1"/>
  <c r="Q15" i="3"/>
  <c r="P15" i="3"/>
  <c r="K36" i="3"/>
  <c r="J36" i="3"/>
  <c r="K9" i="3"/>
  <c r="J9" i="3"/>
  <c r="E42" i="3"/>
  <c r="D42" i="3"/>
  <c r="C42" i="3"/>
  <c r="D16" i="3"/>
  <c r="C16" i="3"/>
  <c r="D15" i="3"/>
  <c r="C15" i="3"/>
  <c r="R25" i="3" l="1"/>
  <c r="R28" i="3"/>
  <c r="B42" i="3"/>
  <c r="B31" i="3"/>
  <c r="B15" i="3"/>
  <c r="I9" i="3"/>
  <c r="I36" i="3"/>
  <c r="C33" i="3"/>
  <c r="C17" i="3"/>
  <c r="O15" i="3"/>
  <c r="D17" i="3"/>
  <c r="E43" i="3"/>
  <c r="D43" i="3"/>
  <c r="B41" i="3"/>
  <c r="D33" i="3"/>
  <c r="E17" i="3"/>
  <c r="E33" i="3"/>
  <c r="C43" i="3"/>
  <c r="B16" i="3"/>
  <c r="B32" i="3"/>
  <c r="O17" i="3" l="1"/>
  <c r="B43" i="3"/>
  <c r="B33" i="3"/>
  <c r="B17" i="3"/>
  <c r="I42" i="3" l="1"/>
  <c r="I41" i="3"/>
  <c r="O14" i="3"/>
  <c r="O13" i="3"/>
  <c r="O12" i="3"/>
  <c r="O11" i="3"/>
  <c r="O10" i="3"/>
  <c r="O9" i="3"/>
  <c r="O8" i="3"/>
  <c r="O7" i="3"/>
  <c r="O6" i="3"/>
  <c r="I23" i="3"/>
  <c r="I22" i="3"/>
  <c r="I21" i="3"/>
  <c r="I20" i="3"/>
  <c r="I19" i="3"/>
  <c r="I14" i="3"/>
  <c r="I8" i="3"/>
  <c r="I7" i="3"/>
  <c r="I6" i="3"/>
  <c r="B40" i="3"/>
  <c r="B39" i="3"/>
  <c r="B38" i="3"/>
  <c r="B30" i="3"/>
  <c r="B26" i="3"/>
  <c r="B29" i="3"/>
  <c r="B28" i="3"/>
  <c r="B25" i="3"/>
  <c r="B24" i="3"/>
  <c r="B23" i="3"/>
  <c r="B22" i="3"/>
  <c r="B27" i="3"/>
</calcChain>
</file>

<file path=xl/sharedStrings.xml><?xml version="1.0" encoding="utf-8"?>
<sst xmlns="http://schemas.openxmlformats.org/spreadsheetml/2006/main" count="156" uniqueCount="110">
  <si>
    <t>エリア名</t>
    <rPh sb="3" eb="4">
      <t>メイ</t>
    </rPh>
    <phoneticPr fontId="4"/>
  </si>
  <si>
    <t>軒並</t>
    <rPh sb="0" eb="2">
      <t>ノキナミ</t>
    </rPh>
    <phoneticPr fontId="4"/>
  </si>
  <si>
    <t>戸建</t>
    <rPh sb="0" eb="2">
      <t>コダ</t>
    </rPh>
    <phoneticPr fontId="4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</si>
  <si>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</si>
  <si>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</si>
  <si>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</si>
  <si>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小涌谷</t>
  </si>
  <si>
    <t>宮ノ下</t>
  </si>
  <si>
    <t>底倉</t>
  </si>
  <si>
    <t>須雲川</t>
  </si>
  <si>
    <t>畑宿</t>
  </si>
  <si>
    <t>芦之湯</t>
  </si>
  <si>
    <t>箱根</t>
  </si>
  <si>
    <t>金手</t>
    <rPh sb="0" eb="2">
      <t>カナデ</t>
    </rPh>
    <phoneticPr fontId="2"/>
  </si>
  <si>
    <t>金子</t>
    <rPh sb="0" eb="2">
      <t>カネコ</t>
    </rPh>
    <phoneticPr fontId="2"/>
  </si>
  <si>
    <t>大井中央</t>
    <rPh sb="0" eb="4">
      <t>オオイチュウオウ</t>
    </rPh>
    <phoneticPr fontId="2"/>
  </si>
  <si>
    <t>上大井</t>
    <rPh sb="0" eb="3">
      <t>カミオオイ</t>
    </rPh>
    <phoneticPr fontId="2"/>
  </si>
  <si>
    <t>西大井</t>
    <rPh sb="0" eb="1">
      <t>ニシ</t>
    </rPh>
    <rPh sb="1" eb="3">
      <t>オオイ</t>
    </rPh>
    <phoneticPr fontId="2"/>
  </si>
  <si>
    <t>一色</t>
    <rPh sb="0" eb="2">
      <t>イッシキ</t>
    </rPh>
    <phoneticPr fontId="2"/>
  </si>
  <si>
    <t>川匂</t>
    <rPh sb="0" eb="2">
      <t>カワワ</t>
    </rPh>
    <phoneticPr fontId="2"/>
  </si>
  <si>
    <t>中里</t>
    <rPh sb="0" eb="2">
      <t>ナカザト</t>
    </rPh>
    <phoneticPr fontId="2"/>
  </si>
  <si>
    <t>松田町合計</t>
    <rPh sb="0" eb="2">
      <t>マツダ</t>
    </rPh>
    <rPh sb="2" eb="3">
      <t>マチ</t>
    </rPh>
    <rPh sb="3" eb="5">
      <t>ゴウケイ</t>
    </rPh>
    <phoneticPr fontId="4"/>
  </si>
  <si>
    <t>二宮</t>
    <rPh sb="0" eb="2">
      <t>ニノミヤ</t>
    </rPh>
    <phoneticPr fontId="2"/>
  </si>
  <si>
    <t>松根</t>
    <rPh sb="0" eb="2">
      <t>マツネ</t>
    </rPh>
    <phoneticPr fontId="2"/>
  </si>
  <si>
    <t>緑が丘</t>
    <rPh sb="0" eb="1">
      <t>ミドリ</t>
    </rPh>
    <rPh sb="2" eb="3">
      <t>オカ</t>
    </rPh>
    <phoneticPr fontId="2"/>
  </si>
  <si>
    <t>山西</t>
    <rPh sb="0" eb="2">
      <t>ヤマニシ</t>
    </rPh>
    <phoneticPr fontId="2"/>
  </si>
  <si>
    <t>百合が丘</t>
    <rPh sb="0" eb="2">
      <t>ユリ</t>
    </rPh>
    <rPh sb="3" eb="4">
      <t>オカ</t>
    </rPh>
    <phoneticPr fontId="2"/>
  </si>
  <si>
    <t>富士見が丘</t>
    <rPh sb="0" eb="3">
      <t>フジミ</t>
    </rPh>
    <rPh sb="4" eb="5">
      <t>オカ</t>
    </rPh>
    <phoneticPr fontId="2"/>
  </si>
  <si>
    <t>山北町合計</t>
    <rPh sb="0" eb="2">
      <t>ヤマキタ</t>
    </rPh>
    <rPh sb="2" eb="3">
      <t>マチ</t>
    </rPh>
    <rPh sb="3" eb="5">
      <t>ゴウケイ</t>
    </rPh>
    <phoneticPr fontId="4"/>
  </si>
  <si>
    <t>湯河原町合計</t>
    <rPh sb="0" eb="3">
      <t>ユガワラ</t>
    </rPh>
    <rPh sb="3" eb="4">
      <t>マチ</t>
    </rPh>
    <rPh sb="4" eb="6">
      <t>ゴウケイ</t>
    </rPh>
    <phoneticPr fontId="4"/>
  </si>
  <si>
    <t>真鶴町合計</t>
    <rPh sb="0" eb="2">
      <t>マナヅル</t>
    </rPh>
    <rPh sb="2" eb="3">
      <t>マチ</t>
    </rPh>
    <rPh sb="3" eb="5">
      <t>ゴウケイ</t>
    </rPh>
    <phoneticPr fontId="4"/>
  </si>
  <si>
    <t>配布期間</t>
    <rPh sb="0" eb="4">
      <t>ハイフキカン</t>
    </rPh>
    <phoneticPr fontId="3"/>
  </si>
  <si>
    <t>発注年月日</t>
    <rPh sb="0" eb="5">
      <t>ハッチュウネンガッピ</t>
    </rPh>
    <phoneticPr fontId="3"/>
  </si>
  <si>
    <t>ご住所</t>
    <rPh sb="1" eb="3">
      <t>ジュウショ</t>
    </rPh>
    <phoneticPr fontId="3"/>
  </si>
  <si>
    <t>貴社名</t>
    <rPh sb="0" eb="3">
      <t>キシャメイ</t>
    </rPh>
    <phoneticPr fontId="3"/>
  </si>
  <si>
    <t>お電話番号</t>
    <rPh sb="1" eb="5">
      <t>デンワバンゴウ</t>
    </rPh>
    <phoneticPr fontId="3"/>
  </si>
  <si>
    <t>FAX番号</t>
    <rPh sb="3" eb="5">
      <t>バンゴウ</t>
    </rPh>
    <phoneticPr fontId="3"/>
  </si>
  <si>
    <t>広告サイズ</t>
    <phoneticPr fontId="3"/>
  </si>
  <si>
    <t>納品予定日</t>
    <phoneticPr fontId="3"/>
  </si>
  <si>
    <t>広告納品</t>
    <phoneticPr fontId="3"/>
  </si>
  <si>
    <t>配布指定</t>
    <phoneticPr fontId="3"/>
  </si>
  <si>
    <t>～</t>
    <phoneticPr fontId="3"/>
  </si>
  <si>
    <t>納品予定枚数</t>
    <rPh sb="0" eb="6">
      <t>ノウヒンヨテイマイスウ</t>
    </rPh>
    <phoneticPr fontId="3"/>
  </si>
  <si>
    <t>枚</t>
    <rPh sb="0" eb="1">
      <t>マイ</t>
    </rPh>
    <phoneticPr fontId="3"/>
  </si>
  <si>
    <t>※納品締め日より</t>
    <rPh sb="1" eb="3">
      <t>ノウヒン</t>
    </rPh>
    <rPh sb="3" eb="4">
      <t>シ</t>
    </rPh>
    <rPh sb="5" eb="6">
      <t>ビ</t>
    </rPh>
    <phoneticPr fontId="3"/>
  </si>
  <si>
    <t>3日前まで納品：+2.0円</t>
    <rPh sb="1" eb="2">
      <t>ニチ</t>
    </rPh>
    <rPh sb="2" eb="3">
      <t>マエ</t>
    </rPh>
    <rPh sb="5" eb="7">
      <t>ノウヒン</t>
    </rPh>
    <rPh sb="12" eb="13">
      <t>エン</t>
    </rPh>
    <phoneticPr fontId="3"/>
  </si>
  <si>
    <t>2日以内納品：+3.0円</t>
    <rPh sb="1" eb="2">
      <t>ニチ</t>
    </rPh>
    <rPh sb="2" eb="4">
      <t>イナイ</t>
    </rPh>
    <rPh sb="4" eb="6">
      <t>ノウヒン</t>
    </rPh>
    <rPh sb="11" eb="12">
      <t>エン</t>
    </rPh>
    <phoneticPr fontId="3"/>
  </si>
  <si>
    <t>通常ポスティング</t>
    <rPh sb="0" eb="2">
      <t>ツウジョウ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</si>
  <si>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</si>
  <si>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ご担当名</t>
    <rPh sb="1" eb="3">
      <t>タントウ</t>
    </rPh>
    <rPh sb="3" eb="4">
      <t>メイ</t>
    </rPh>
    <phoneticPr fontId="3"/>
  </si>
  <si>
    <t>株式会社あおぞらポストの配布規約に同意し、内容の通り発注します。</t>
    <phoneticPr fontId="3"/>
  </si>
  <si>
    <t>二宮町合計</t>
    <rPh sb="0" eb="2">
      <t>ニノミヤ</t>
    </rPh>
    <rPh sb="2" eb="3">
      <t>マチ</t>
    </rPh>
    <rPh sb="3" eb="5">
      <t>ゴウケイ</t>
    </rPh>
    <phoneticPr fontId="4"/>
  </si>
  <si>
    <t>赤田</t>
    <rPh sb="0" eb="2">
      <t>アカダ</t>
    </rPh>
    <phoneticPr fontId="2"/>
  </si>
  <si>
    <t>篠窪</t>
    <rPh sb="0" eb="2">
      <t>シノクボ</t>
    </rPh>
    <phoneticPr fontId="2"/>
  </si>
  <si>
    <t>高尾</t>
    <rPh sb="0" eb="2">
      <t>タカオ</t>
    </rPh>
    <phoneticPr fontId="2"/>
  </si>
  <si>
    <t>山田</t>
    <rPh sb="0" eb="2">
      <t>ヤマダ</t>
    </rPh>
    <phoneticPr fontId="2"/>
  </si>
  <si>
    <t>大井町合計</t>
    <rPh sb="0" eb="2">
      <t>オオイ</t>
    </rPh>
    <rPh sb="2" eb="3">
      <t>マチ</t>
    </rPh>
    <rPh sb="3" eb="5">
      <t>ゴウケイ</t>
    </rPh>
    <phoneticPr fontId="4"/>
  </si>
  <si>
    <t>中郡二宮町</t>
    <rPh sb="0" eb="2">
      <t>ナカグン</t>
    </rPh>
    <rPh sb="2" eb="4">
      <t>ニノミヤ</t>
    </rPh>
    <rPh sb="4" eb="5">
      <t>マチ</t>
    </rPh>
    <phoneticPr fontId="4"/>
  </si>
  <si>
    <t>足柄上郡大井町</t>
    <rPh sb="0" eb="4">
      <t>アシガラカミグン</t>
    </rPh>
    <rPh sb="4" eb="7">
      <t>オオイマチ</t>
    </rPh>
    <phoneticPr fontId="4"/>
  </si>
  <si>
    <t>神山</t>
  </si>
  <si>
    <t>松田庶子・惣領</t>
  </si>
  <si>
    <t>通常計</t>
    <rPh sb="0" eb="2">
      <t>ツウジョウ</t>
    </rPh>
    <rPh sb="2" eb="3">
      <t>ケイ</t>
    </rPh>
    <phoneticPr fontId="4"/>
  </si>
  <si>
    <t>難所計</t>
    <rPh sb="0" eb="2">
      <t>ナンショ</t>
    </rPh>
    <rPh sb="2" eb="3">
      <t>ケイ</t>
    </rPh>
    <phoneticPr fontId="4"/>
  </si>
  <si>
    <t>寄</t>
    <phoneticPr fontId="3"/>
  </si>
  <si>
    <t>岸</t>
  </si>
  <si>
    <t>向原</t>
  </si>
  <si>
    <t>山北</t>
  </si>
  <si>
    <t>中井町</t>
    <rPh sb="0" eb="3">
      <t>ナカイマチ</t>
    </rPh>
    <phoneticPr fontId="3"/>
  </si>
  <si>
    <t>仙石原</t>
  </si>
  <si>
    <t>湯本</t>
  </si>
  <si>
    <t>宮城野</t>
  </si>
  <si>
    <t>強羅</t>
  </si>
  <si>
    <t>太平台</t>
  </si>
  <si>
    <t>木賀</t>
  </si>
  <si>
    <t>二ノ平</t>
  </si>
  <si>
    <t>元箱根</t>
  </si>
  <si>
    <t>湯本茶屋</t>
  </si>
  <si>
    <t>塔之澤</t>
  </si>
  <si>
    <t>箱根町合計</t>
    <rPh sb="0" eb="2">
      <t>ハコネ</t>
    </rPh>
    <rPh sb="2" eb="3">
      <t>マチ</t>
    </rPh>
    <rPh sb="3" eb="5">
      <t>ゴウケイ</t>
    </rPh>
    <phoneticPr fontId="4"/>
  </si>
  <si>
    <t>中央</t>
  </si>
  <si>
    <t>土肥</t>
  </si>
  <si>
    <t>城堀</t>
  </si>
  <si>
    <t>門川</t>
  </si>
  <si>
    <t>宮上</t>
  </si>
  <si>
    <t>宮下</t>
  </si>
  <si>
    <t>鍛冶屋</t>
  </si>
  <si>
    <t>吉浜</t>
  </si>
  <si>
    <t>福浦</t>
  </si>
  <si>
    <t>真鶴</t>
  </si>
  <si>
    <t>岩</t>
  </si>
  <si>
    <t>中郡二宮町・足柄上郡（開成町以外）・足柄下郡エリア　配布申込書・部数表　A4サイズ以内の単価（税別）</t>
    <rPh sb="0" eb="2">
      <t>ナカグン</t>
    </rPh>
    <rPh sb="2" eb="5">
      <t>ニノミヤマチ</t>
    </rPh>
    <rPh sb="6" eb="10">
      <t>アシガラカミグン</t>
    </rPh>
    <rPh sb="11" eb="14">
      <t>カイセイマチ</t>
    </rPh>
    <rPh sb="14" eb="16">
      <t>イガイ</t>
    </rPh>
    <rPh sb="18" eb="22">
      <t>アシガラシモグン</t>
    </rPh>
    <phoneticPr fontId="3"/>
  </si>
  <si>
    <r>
      <t>足柄上郡山北町　</t>
    </r>
    <r>
      <rPr>
        <b/>
        <sz val="12"/>
        <color rgb="FFFF0000"/>
        <rFont val="Meiryo UI"/>
        <family val="3"/>
        <charset val="128"/>
      </rPr>
      <t>単価30円</t>
    </r>
    <rPh sb="0" eb="4">
      <t>アシガラカミグン</t>
    </rPh>
    <rPh sb="4" eb="6">
      <t>ヤマキタ</t>
    </rPh>
    <rPh sb="6" eb="7">
      <t>マチ</t>
    </rPh>
    <rPh sb="8" eb="10">
      <t>タンカ</t>
    </rPh>
    <rPh sb="12" eb="13">
      <t>エン</t>
    </rPh>
    <phoneticPr fontId="4"/>
  </si>
  <si>
    <r>
      <t>足柄上郡中井町　</t>
    </r>
    <r>
      <rPr>
        <b/>
        <sz val="12"/>
        <color rgb="FFFF0000"/>
        <rFont val="Meiryo UI"/>
        <family val="3"/>
        <charset val="128"/>
      </rPr>
      <t>単価30円</t>
    </r>
    <rPh sb="0" eb="4">
      <t>アシガラカミグン</t>
    </rPh>
    <rPh sb="4" eb="6">
      <t>ナカイ</t>
    </rPh>
    <rPh sb="6" eb="7">
      <t>マチ</t>
    </rPh>
    <rPh sb="7" eb="8">
      <t>ヤマチョウ</t>
    </rPh>
    <rPh sb="8" eb="10">
      <t>タンカ</t>
    </rPh>
    <rPh sb="12" eb="13">
      <t>エン</t>
    </rPh>
    <phoneticPr fontId="4"/>
  </si>
  <si>
    <r>
      <t>足柄下郡箱根町　</t>
    </r>
    <r>
      <rPr>
        <b/>
        <sz val="12"/>
        <color rgb="FFFF0000"/>
        <rFont val="Meiryo UI"/>
        <family val="3"/>
        <charset val="128"/>
      </rPr>
      <t>単価50円</t>
    </r>
    <rPh sb="0" eb="4">
      <t>アシガラシモグン</t>
    </rPh>
    <rPh sb="4" eb="6">
      <t>ハコネ</t>
    </rPh>
    <rPh sb="6" eb="7">
      <t>マチ</t>
    </rPh>
    <rPh sb="7" eb="8">
      <t>ヤマチョウ</t>
    </rPh>
    <rPh sb="8" eb="10">
      <t>タンカ</t>
    </rPh>
    <rPh sb="12" eb="13">
      <t>エン</t>
    </rPh>
    <phoneticPr fontId="4"/>
  </si>
  <si>
    <r>
      <t>足柄下郡真鶴町　</t>
    </r>
    <r>
      <rPr>
        <b/>
        <sz val="12"/>
        <color rgb="FFFF0000"/>
        <rFont val="Meiryo UI"/>
        <family val="3"/>
        <charset val="128"/>
      </rPr>
      <t>単価50円</t>
    </r>
    <rPh sb="0" eb="4">
      <t>アシガラシモグン</t>
    </rPh>
    <rPh sb="4" eb="6">
      <t>マナヅル</t>
    </rPh>
    <rPh sb="6" eb="7">
      <t>マチ</t>
    </rPh>
    <rPh sb="7" eb="8">
      <t>ヤマチョウ</t>
    </rPh>
    <rPh sb="8" eb="10">
      <t>タンカ</t>
    </rPh>
    <rPh sb="12" eb="13">
      <t>エン</t>
    </rPh>
    <phoneticPr fontId="4"/>
  </si>
  <si>
    <r>
      <t>足柄下郡湯河原町　</t>
    </r>
    <r>
      <rPr>
        <b/>
        <sz val="12"/>
        <color rgb="FFFF0000"/>
        <rFont val="Meiryo UI"/>
        <family val="3"/>
        <charset val="128"/>
      </rPr>
      <t>単価50円</t>
    </r>
    <rPh sb="0" eb="4">
      <t>アシガラシモグン</t>
    </rPh>
    <rPh sb="4" eb="7">
      <t>ユガワラ</t>
    </rPh>
    <rPh sb="7" eb="8">
      <t>マチ</t>
    </rPh>
    <rPh sb="8" eb="9">
      <t>ヤマチョウ</t>
    </rPh>
    <rPh sb="9" eb="11">
      <t>タンカ</t>
    </rPh>
    <rPh sb="13" eb="14">
      <t>エン</t>
    </rPh>
    <phoneticPr fontId="4"/>
  </si>
  <si>
    <t>足柄上郡松田町</t>
    <rPh sb="0" eb="4">
      <t>アシガラカミグン</t>
    </rPh>
    <rPh sb="4" eb="6">
      <t>マツダ</t>
    </rPh>
    <rPh sb="6" eb="7">
      <t>マチ</t>
    </rPh>
    <phoneticPr fontId="4"/>
  </si>
  <si>
    <t>AM</t>
    <phoneticPr fontId="3"/>
  </si>
  <si>
    <t>PM</t>
    <phoneticPr fontId="3"/>
  </si>
  <si>
    <t>　　　月　　　　日</t>
    <rPh sb="3" eb="4">
      <t>ガツ</t>
    </rPh>
    <rPh sb="8" eb="9">
      <t>ニチ</t>
    </rPh>
    <phoneticPr fontId="3"/>
  </si>
  <si>
    <t>折加工※</t>
    <phoneticPr fontId="3"/>
  </si>
  <si>
    <t>足柄下郡</t>
    <rPh sb="0" eb="4">
      <t>アシガラシモグン</t>
    </rPh>
    <phoneticPr fontId="3"/>
  </si>
  <si>
    <t>申込枚数計</t>
    <rPh sb="0" eb="2">
      <t>モウシコミ</t>
    </rPh>
    <rPh sb="2" eb="4">
      <t>マイスウ</t>
    </rPh>
    <rPh sb="4" eb="5">
      <t>ケイ</t>
    </rPh>
    <phoneticPr fontId="3"/>
  </si>
  <si>
    <t>赤字エリアは難所　配布期間　4週間エリア</t>
    <rPh sb="0" eb="2">
      <t>アカジ</t>
    </rPh>
    <rPh sb="6" eb="8">
      <t>ナンショ</t>
    </rPh>
    <rPh sb="9" eb="11">
      <t>ハイフ</t>
    </rPh>
    <rPh sb="11" eb="13">
      <t>キカン</t>
    </rPh>
    <rPh sb="15" eb="17">
      <t>シュウカン</t>
    </rPh>
    <phoneticPr fontId="4"/>
  </si>
  <si>
    <t>配布期間　4週間エリア</t>
    <rPh sb="0" eb="2">
      <t>ハイフ</t>
    </rPh>
    <rPh sb="2" eb="4">
      <t>キカン</t>
    </rPh>
    <rPh sb="6" eb="8">
      <t>シュウカン</t>
    </rPh>
    <phoneticPr fontId="3"/>
  </si>
  <si>
    <t>配布期間　4週間以上エリア</t>
    <rPh sb="0" eb="2">
      <t>ハイフ</t>
    </rPh>
    <rPh sb="2" eb="4">
      <t>キカン</t>
    </rPh>
    <rPh sb="6" eb="8">
      <t>シュウカン</t>
    </rPh>
    <rPh sb="8" eb="10">
      <t>イジョウ</t>
    </rPh>
    <phoneticPr fontId="3"/>
  </si>
  <si>
    <t>山北 中井</t>
    <rPh sb="0" eb="2">
      <t>ヤマキタ</t>
    </rPh>
    <rPh sb="3" eb="5">
      <t>ナカイ</t>
    </rPh>
    <phoneticPr fontId="3"/>
  </si>
  <si>
    <t>二宮 大井 松田　通常</t>
    <rPh sb="0" eb="2">
      <t>ニノミヤ</t>
    </rPh>
    <rPh sb="3" eb="4">
      <t>マサル</t>
    </rPh>
    <rPh sb="9" eb="11">
      <t>ツウジョウ</t>
    </rPh>
    <phoneticPr fontId="3"/>
  </si>
  <si>
    <t>二宮 大井 松田　難所</t>
    <rPh sb="0" eb="2">
      <t>ニノミヤ</t>
    </rPh>
    <rPh sb="3" eb="5">
      <t>オオイ</t>
    </rPh>
    <rPh sb="6" eb="8">
      <t>マツダ</t>
    </rPh>
    <rPh sb="9" eb="11">
      <t>ナンショ</t>
    </rPh>
    <phoneticPr fontId="3"/>
  </si>
  <si>
    <t>2026/08~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</si>
</sst>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_ ;_ * \-#,##0.0_ ;_ * &quot;-&quot;?_ ;_ @_ 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</cellStyleXfs>
  <cellXfs count="137">
    <xf numFmtId="0" fontId="0" fillId="0" borderId="0" xfId="0">
      <alignment vertical="center"/>
    </xf>
    <xf numFmtId="38" fontId="8" fillId="3" borderId="1" xfId="1" applyFont="1" applyFill="1" applyBorder="1" applyAlignment="1">
      <alignment vertical="center" shrinkToFit="1"/>
    </xf>
    <xf numFmtId="38" fontId="9" fillId="0" borderId="1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7" fillId="0" borderId="30" xfId="0" applyFont="1" applyBorder="1" applyAlignment="1">
      <alignment horizontal="left" vertical="center" shrinkToFit="1"/>
    </xf>
    <xf numFmtId="0" fontId="16" fillId="0" borderId="30" xfId="0" applyFont="1" applyBorder="1" applyAlignment="1">
      <alignment horizontal="left" vertical="center" shrinkToFit="1"/>
    </xf>
    <xf numFmtId="176" fontId="8" fillId="3" borderId="16" xfId="1" applyNumberFormat="1" applyFont="1" applyFill="1" applyBorder="1" applyAlignment="1">
      <alignment vertical="center" shrinkToFit="1"/>
    </xf>
    <xf numFmtId="0" fontId="11" fillId="0" borderId="30" xfId="0" applyFont="1" applyBorder="1" applyAlignment="1">
      <alignment horizontal="left" vertical="center" shrinkToFit="1"/>
    </xf>
    <xf numFmtId="176" fontId="16" fillId="3" borderId="18" xfId="1" applyNumberFormat="1" applyFont="1" applyFill="1" applyBorder="1" applyAlignment="1">
      <alignment vertical="center" shrinkToFit="1"/>
    </xf>
    <xf numFmtId="176" fontId="16" fillId="3" borderId="16" xfId="1" applyNumberFormat="1" applyFont="1" applyFill="1" applyBorder="1" applyAlignment="1">
      <alignment vertical="center" shrinkToFit="1"/>
    </xf>
    <xf numFmtId="0" fontId="2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11" fillId="0" borderId="0" xfId="0" applyFont="1">
      <alignment vertical="center"/>
    </xf>
    <xf numFmtId="0" fontId="21" fillId="0" borderId="7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6" xfId="0" applyFont="1" applyBorder="1">
      <alignment vertical="center"/>
    </xf>
    <xf numFmtId="0" fontId="11" fillId="0" borderId="8" xfId="0" applyFont="1" applyBorder="1">
      <alignment vertical="center"/>
    </xf>
    <xf numFmtId="0" fontId="16" fillId="0" borderId="32" xfId="0" applyFont="1" applyBorder="1" applyAlignment="1">
      <alignment horizontal="left" vertical="center" shrinkToFit="1"/>
    </xf>
    <xf numFmtId="38" fontId="8" fillId="0" borderId="19" xfId="1" applyFont="1" applyFill="1" applyBorder="1" applyAlignment="1">
      <alignment vertical="center" shrinkToFit="1"/>
    </xf>
    <xf numFmtId="0" fontId="11" fillId="0" borderId="30" xfId="0" applyFont="1" applyBorder="1">
      <alignment vertical="center"/>
    </xf>
    <xf numFmtId="0" fontId="7" fillId="0" borderId="38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176" fontId="8" fillId="3" borderId="37" xfId="1" applyNumberFormat="1" applyFont="1" applyFill="1" applyBorder="1" applyAlignment="1">
      <alignment vertical="center" shrinkToFit="1"/>
    </xf>
    <xf numFmtId="0" fontId="16" fillId="0" borderId="32" xfId="0" applyFont="1" applyBorder="1">
      <alignment vertical="center"/>
    </xf>
    <xf numFmtId="0" fontId="11" fillId="0" borderId="19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33" xfId="0" applyFont="1" applyBorder="1">
      <alignment vertical="center"/>
    </xf>
    <xf numFmtId="0" fontId="11" fillId="0" borderId="9" xfId="0" applyFont="1" applyBorder="1">
      <alignment vertical="center"/>
    </xf>
    <xf numFmtId="0" fontId="6" fillId="0" borderId="3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center" shrinkToFit="1"/>
    </xf>
    <xf numFmtId="38" fontId="8" fillId="3" borderId="9" xfId="1" applyFont="1" applyFill="1" applyBorder="1" applyAlignment="1">
      <alignment vertical="center" shrinkToFit="1"/>
    </xf>
    <xf numFmtId="176" fontId="8" fillId="3" borderId="21" xfId="1" applyNumberFormat="1" applyFont="1" applyFill="1" applyBorder="1" applyAlignment="1">
      <alignment vertical="center" shrinkToFit="1"/>
    </xf>
    <xf numFmtId="0" fontId="6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8" fillId="0" borderId="35" xfId="0" applyFont="1" applyBorder="1">
      <alignment vertical="center"/>
    </xf>
    <xf numFmtId="0" fontId="7" fillId="5" borderId="35" xfId="0" applyFont="1" applyFill="1" applyBorder="1" applyAlignment="1">
      <alignment horizontal="left" vertical="center" shrinkToFit="1"/>
    </xf>
    <xf numFmtId="38" fontId="8" fillId="5" borderId="36" xfId="1" applyFont="1" applyFill="1" applyBorder="1" applyAlignment="1">
      <alignment vertical="center" shrinkToFit="1"/>
    </xf>
    <xf numFmtId="38" fontId="7" fillId="5" borderId="36" xfId="0" applyNumberFormat="1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left" vertical="center" shrinkToFit="1"/>
    </xf>
    <xf numFmtId="38" fontId="8" fillId="5" borderId="8" xfId="1" applyFont="1" applyFill="1" applyBorder="1" applyAlignment="1">
      <alignment vertical="center" shrinkToFit="1"/>
    </xf>
    <xf numFmtId="38" fontId="7" fillId="5" borderId="8" xfId="0" applyNumberFormat="1" applyFont="1" applyFill="1" applyBorder="1" applyAlignment="1">
      <alignment vertical="center" shrinkToFit="1"/>
    </xf>
    <xf numFmtId="0" fontId="6" fillId="5" borderId="34" xfId="0" applyFont="1" applyFill="1" applyBorder="1" applyAlignment="1">
      <alignment horizontal="left" vertical="center" shrinkToFit="1"/>
    </xf>
    <xf numFmtId="38" fontId="8" fillId="5" borderId="23" xfId="1" applyFont="1" applyFill="1" applyBorder="1" applyAlignment="1">
      <alignment vertical="center" shrinkToFit="1"/>
    </xf>
    <xf numFmtId="38" fontId="7" fillId="5" borderId="23" xfId="0" applyNumberFormat="1" applyFont="1" applyFill="1" applyBorder="1" applyAlignment="1">
      <alignment vertical="center" shrinkToFit="1"/>
    </xf>
    <xf numFmtId="38" fontId="8" fillId="5" borderId="19" xfId="1" applyFont="1" applyFill="1" applyBorder="1" applyAlignment="1">
      <alignment vertical="center" shrinkToFit="1"/>
    </xf>
    <xf numFmtId="0" fontId="7" fillId="5" borderId="32" xfId="0" applyFont="1" applyFill="1" applyBorder="1" applyAlignment="1">
      <alignment horizontal="left" vertical="center" shrinkToFit="1"/>
    </xf>
    <xf numFmtId="38" fontId="7" fillId="5" borderId="19" xfId="0" applyNumberFormat="1" applyFont="1" applyFill="1" applyBorder="1" applyAlignment="1">
      <alignment vertical="center" shrinkToFit="1"/>
    </xf>
    <xf numFmtId="0" fontId="6" fillId="5" borderId="17" xfId="0" applyFont="1" applyFill="1" applyBorder="1" applyAlignment="1">
      <alignment horizontal="left" vertical="center" shrinkToFit="1"/>
    </xf>
    <xf numFmtId="38" fontId="7" fillId="5" borderId="40" xfId="0" applyNumberFormat="1" applyFont="1" applyFill="1" applyBorder="1" applyAlignment="1">
      <alignment vertical="center" shrinkToFit="1"/>
    </xf>
    <xf numFmtId="0" fontId="8" fillId="0" borderId="17" xfId="0" applyFont="1" applyBorder="1">
      <alignment vertical="center"/>
    </xf>
    <xf numFmtId="0" fontId="11" fillId="0" borderId="40" xfId="0" applyFont="1" applyBorder="1">
      <alignment vertical="center"/>
    </xf>
    <xf numFmtId="38" fontId="18" fillId="5" borderId="25" xfId="1" applyFont="1" applyFill="1" applyBorder="1">
      <alignment vertical="center"/>
    </xf>
    <xf numFmtId="38" fontId="18" fillId="0" borderId="37" xfId="1" applyFont="1" applyBorder="1">
      <alignment vertical="center"/>
    </xf>
    <xf numFmtId="38" fontId="18" fillId="0" borderId="16" xfId="1" applyFont="1" applyBorder="1">
      <alignment vertical="center"/>
    </xf>
    <xf numFmtId="38" fontId="18" fillId="0" borderId="31" xfId="1" applyFont="1" applyBorder="1">
      <alignment vertical="center"/>
    </xf>
    <xf numFmtId="38" fontId="18" fillId="0" borderId="9" xfId="1" applyFont="1" applyBorder="1">
      <alignment vertical="center"/>
    </xf>
    <xf numFmtId="38" fontId="18" fillId="0" borderId="1" xfId="1" applyFont="1" applyBorder="1">
      <alignment vertical="center"/>
    </xf>
    <xf numFmtId="38" fontId="18" fillId="0" borderId="19" xfId="1" applyFont="1" applyBorder="1">
      <alignment vertical="center"/>
    </xf>
    <xf numFmtId="38" fontId="18" fillId="0" borderId="36" xfId="1" applyFont="1" applyBorder="1">
      <alignment vertical="center"/>
    </xf>
    <xf numFmtId="38" fontId="18" fillId="0" borderId="21" xfId="1" applyFont="1" applyBorder="1">
      <alignment vertical="center"/>
    </xf>
    <xf numFmtId="38" fontId="18" fillId="0" borderId="41" xfId="1" applyFont="1" applyFill="1" applyBorder="1">
      <alignment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38" fontId="13" fillId="5" borderId="1" xfId="0" applyNumberFormat="1" applyFont="1" applyFill="1" applyBorder="1">
      <alignment vertical="center"/>
    </xf>
    <xf numFmtId="38" fontId="13" fillId="0" borderId="48" xfId="0" applyNumberFormat="1" applyFont="1" applyBorder="1">
      <alignment vertical="center"/>
    </xf>
    <xf numFmtId="38" fontId="13" fillId="0" borderId="0" xfId="0" applyNumberFormat="1" applyFont="1">
      <alignment vertical="center"/>
    </xf>
    <xf numFmtId="0" fontId="26" fillId="5" borderId="1" xfId="0" applyFont="1" applyFill="1" applyBorder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38" fontId="24" fillId="5" borderId="8" xfId="0" applyNumberFormat="1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6" fillId="0" borderId="48" xfId="0" applyFont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38" fontId="6" fillId="5" borderId="42" xfId="1" applyFont="1" applyFill="1" applyBorder="1" applyAlignment="1">
      <alignment horizontal="center" vertical="center" shrinkToFit="1"/>
    </xf>
    <xf numFmtId="38" fontId="6" fillId="5" borderId="43" xfId="1" applyFont="1" applyFill="1" applyBorder="1" applyAlignment="1">
      <alignment horizontal="center" vertical="center" shrinkToFit="1"/>
    </xf>
    <xf numFmtId="38" fontId="6" fillId="5" borderId="44" xfId="1" applyFont="1" applyFill="1" applyBorder="1" applyAlignment="1">
      <alignment horizontal="center" vertical="center" shrinkToFit="1"/>
    </xf>
    <xf numFmtId="38" fontId="6" fillId="5" borderId="45" xfId="1" applyFont="1" applyFill="1" applyBorder="1" applyAlignment="1">
      <alignment horizontal="center" vertical="center" shrinkToFit="1"/>
    </xf>
    <xf numFmtId="38" fontId="6" fillId="5" borderId="24" xfId="1" applyFont="1" applyFill="1" applyBorder="1" applyAlignment="1">
      <alignment horizontal="center" vertical="center" shrinkToFit="1"/>
    </xf>
    <xf numFmtId="38" fontId="6" fillId="5" borderId="22" xfId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 xr:uid="{DA473CE7-FB1A-4096-BCD2-BF4B5DCE97D8}"/>
    <cellStyle name="標準" xfId="0" builtinId="0"/>
    <cellStyle name="標準 2" xfId="2" xr:uid="{3B69512F-C6C5-4C6E-A4C0-568E2EA171CF}"/>
    <cellStyle name="標準 2 2" xfId="4" xr:uid="{01C84F81-B180-4188-A806-2A637091D70B}"/>
  </cellStyles>
  <dxfs count="0"/>
  <tableStyles count="0" defaultTableStyle="TableStyleMedium2" defaultPivotStyle="PivotStyleLight16"/>
  <colors>
    <mruColors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415925</xdr:colOff>
      <xdr:row>28</xdr:row>
      <xdr:rowOff>209550</xdr:rowOff>
    </xdr:from>
    <xdr:ext cx="5712526" cy="12727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04300" y="7131050"/>
          <a:ext cx="5712526" cy="1272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価格は税抜価格表示となります。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％課税させていただきます。</a:t>
          </a:r>
          <a:r>
            <a:rPr lang="ja-JP" altLang="en-US" sz="1100"/>
            <a:t> </a:t>
          </a:r>
          <a:br>
            <a:rPr lang="en-US" altLang="ja-JP" sz="1100"/>
          </a:b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ご依頼時の受注状況により、ご希望の配布期間での配布が困難な場合がございます。</a:t>
          </a:r>
          <a:r>
            <a:rPr lang="ja-JP" altLang="en-US" sz="1100"/>
            <a:t> </a:t>
          </a:r>
          <a:br>
            <a:rPr lang="en-US" altLang="ja-JP" sz="1100"/>
          </a:b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配布部数は目安です。（弊社では地域毎の世帯数の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割の数字としております）</a:t>
          </a:r>
          <a:r>
            <a:rPr lang="ja-JP" altLang="en-US" sz="1100"/>
            <a:t> </a:t>
          </a:r>
          <a:b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投函禁止物件の増加、新築物件増加などの理由で増減する可能性がございます。</a:t>
          </a:r>
          <a:b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上記以外に、全国への手配も可能です。</a:t>
          </a:r>
          <a:r>
            <a:rPr lang="ja-JP" altLang="en-US" sz="1100"/>
            <a:t> </a:t>
          </a:r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43</xdr:row>
      <xdr:rowOff>85725</xdr:rowOff>
    </xdr:from>
    <xdr:ext cx="14535150" cy="2952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0544175"/>
          <a:ext cx="14535150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株式会社あおぞらポスト　　〒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250-0852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神奈川県小田原市栢山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375-2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栢山レジデンス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棟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階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</a:rPr>
            <a:t>　　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0465-46-6934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0465-46-6926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</a:rPr>
            <a:t>　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lang="ja-JP" altLang="en-US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200" b="1" i="0" u="none" strike="noStrike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info@aozorapost.com</a:t>
          </a:r>
          <a:r>
            <a:rPr lang="en-US" altLang="ja-JP" sz="1200"/>
            <a:t> </a:t>
          </a:r>
          <a:endParaRPr kumimoji="1" lang="ja-JP" altLang="en-US" sz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19050</xdr:rowOff>
        </xdr:from>
        <xdr:to>
          <xdr:col>19</xdr:col>
          <xdr:colOff>685800</xdr:colOff>
          <xdr:row>23</xdr:row>
          <xdr:rowOff>28575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軒並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23</xdr:row>
          <xdr:rowOff>19050</xdr:rowOff>
        </xdr:from>
        <xdr:to>
          <xdr:col>20</xdr:col>
          <xdr:colOff>457200</xdr:colOff>
          <xdr:row>24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戸建指定（+3.5円）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24</xdr:row>
          <xdr:rowOff>19050</xdr:rowOff>
        </xdr:from>
        <xdr:to>
          <xdr:col>20</xdr:col>
          <xdr:colOff>457200</xdr:colOff>
          <xdr:row>25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集合指定（+2.0円）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25</xdr:row>
          <xdr:rowOff>19050</xdr:rowOff>
        </xdr:from>
        <xdr:to>
          <xdr:col>20</xdr:col>
          <xdr:colOff>838200</xdr:colOff>
          <xdr:row>26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19050</xdr:rowOff>
        </xdr:from>
        <xdr:to>
          <xdr:col>19</xdr:col>
          <xdr:colOff>685800</xdr:colOff>
          <xdr:row>20</xdr:row>
          <xdr:rowOff>238125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20</xdr:row>
          <xdr:rowOff>19050</xdr:rowOff>
        </xdr:from>
        <xdr:to>
          <xdr:col>20</xdr:col>
          <xdr:colOff>733425</xdr:colOff>
          <xdr:row>20</xdr:row>
          <xdr:rowOff>238125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8</xdr:row>
          <xdr:rowOff>28575</xdr:rowOff>
        </xdr:from>
        <xdr:to>
          <xdr:col>19</xdr:col>
          <xdr:colOff>838200</xdr:colOff>
          <xdr:row>9</xdr:row>
          <xdr:rowOff>28575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A4以下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8</xdr:row>
          <xdr:rowOff>28575</xdr:rowOff>
        </xdr:from>
        <xdr:to>
          <xdr:col>20</xdr:col>
          <xdr:colOff>552450</xdr:colOff>
          <xdr:row>9</xdr:row>
          <xdr:rowOff>28575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9</xdr:row>
          <xdr:rowOff>9525</xdr:rowOff>
        </xdr:from>
        <xdr:to>
          <xdr:col>19</xdr:col>
          <xdr:colOff>495300</xdr:colOff>
          <xdr:row>9</xdr:row>
          <xdr:rowOff>219075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695325</xdr:colOff>
          <xdr:row>9</xdr:row>
          <xdr:rowOff>9525</xdr:rowOff>
        </xdr:from>
        <xdr:to>
          <xdr:col>20</xdr:col>
          <xdr:colOff>161925</xdr:colOff>
          <xdr:row>9</xdr:row>
          <xdr:rowOff>219075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352425</xdr:colOff>
          <xdr:row>9</xdr:row>
          <xdr:rowOff>9525</xdr:rowOff>
        </xdr:from>
        <xdr:to>
          <xdr:col>20</xdr:col>
          <xdr:colOff>876300</xdr:colOff>
          <xdr:row>9</xdr:row>
          <xdr:rowOff>219075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特殊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447675</xdr:colOff>
      <xdr:row>37</xdr:row>
      <xdr:rowOff>76200</xdr:rowOff>
    </xdr:from>
    <xdr:ext cx="338554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87425" y="9267825"/>
          <a:ext cx="33855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chemeClr val="bg1">
                  <a:lumMod val="50000"/>
                </a:schemeClr>
              </a:solidFill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5E80-8758-498E-B787-DAFF19FB997B}">
  <sheetPr>
    <pageSetUpPr fitToPage="1"/>
  </sheetPr>
  <dimension ref="A1:U43"/>
  <sheetViews>
    <sheetView showZeros="0" tabSelected="1" zoomScale="80" zoomScaleNormal="80" workbookViewId="0">
      <selection activeCell="U2" sqref="U2"/>
    </sheetView>
  </sheetViews>
  <sheetFormatPr defaultRowHeight="19.5"/>
  <cols>
    <col min="1" max="1" width="15.625" style="4" customWidth="1"/>
    <col min="2" max="5" width="8.625" style="4" customWidth="1"/>
    <col min="6" max="6" width="7.5" style="4" bestFit="1" customWidth="1"/>
    <col min="7" max="7" width="5.625" customWidth="1"/>
    <col min="8" max="8" width="15.625" customWidth="1"/>
    <col min="9" max="12" width="8.625" customWidth="1"/>
    <col min="13" max="13" width="5.625" customWidth="1"/>
    <col min="14" max="14" width="15.625" customWidth="1"/>
    <col min="15" max="18" width="8.625" customWidth="1"/>
    <col min="19" max="19" width="5.625" customWidth="1"/>
    <col min="20" max="21" width="12.625" customWidth="1"/>
  </cols>
  <sheetData>
    <row r="1" spans="1:21" s="18" customFormat="1">
      <c r="A1" s="15" t="s">
        <v>90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 t="s">
        <v>109</v>
      </c>
    </row>
    <row r="2" spans="1:21" ht="12" customHeight="1" thickBot="1">
      <c r="A2" s="6"/>
      <c r="B2" s="6"/>
      <c r="C2" s="6"/>
      <c r="D2" s="6"/>
      <c r="E2" s="6"/>
      <c r="F2" s="6"/>
      <c r="H2" s="6"/>
      <c r="I2" s="6"/>
      <c r="J2" s="6"/>
      <c r="K2" s="6"/>
      <c r="L2" s="6"/>
      <c r="T2" s="7"/>
      <c r="U2" s="7"/>
    </row>
    <row r="3" spans="1:21" ht="19.5" customHeight="1">
      <c r="A3" s="95" t="s">
        <v>57</v>
      </c>
      <c r="B3" s="96"/>
      <c r="C3" s="96"/>
      <c r="D3" s="96"/>
      <c r="E3" s="96"/>
      <c r="F3" s="97"/>
      <c r="H3" s="95" t="s">
        <v>91</v>
      </c>
      <c r="I3" s="96"/>
      <c r="J3" s="96"/>
      <c r="K3" s="96"/>
      <c r="L3" s="97"/>
      <c r="N3" s="95" t="s">
        <v>95</v>
      </c>
      <c r="O3" s="96"/>
      <c r="P3" s="96"/>
      <c r="Q3" s="96"/>
      <c r="R3" s="97"/>
      <c r="T3" s="87" t="s">
        <v>47</v>
      </c>
      <c r="U3" s="88"/>
    </row>
    <row r="4" spans="1:21" ht="20.25" thickBot="1">
      <c r="A4" s="98" t="s">
        <v>103</v>
      </c>
      <c r="B4" s="129"/>
      <c r="C4" s="129"/>
      <c r="D4" s="129"/>
      <c r="E4" s="129"/>
      <c r="F4" s="130"/>
      <c r="H4" s="98" t="s">
        <v>104</v>
      </c>
      <c r="I4" s="99"/>
      <c r="J4" s="99"/>
      <c r="K4" s="99"/>
      <c r="L4" s="100"/>
      <c r="N4" s="98" t="s">
        <v>105</v>
      </c>
      <c r="O4" s="99"/>
      <c r="P4" s="99"/>
      <c r="Q4" s="99"/>
      <c r="R4" s="100"/>
      <c r="T4" s="89" t="s">
        <v>31</v>
      </c>
      <c r="U4" s="90"/>
    </row>
    <row r="5" spans="1:21" thickBot="1">
      <c r="A5" s="41" t="s">
        <v>0</v>
      </c>
      <c r="B5" s="42" t="s">
        <v>1</v>
      </c>
      <c r="C5" s="42" t="s">
        <v>2</v>
      </c>
      <c r="D5" s="42" t="s">
        <v>3</v>
      </c>
      <c r="E5" s="47" t="s">
        <v>4</v>
      </c>
      <c r="F5" s="48" t="s">
        <v>5</v>
      </c>
      <c r="H5" s="41" t="s">
        <v>0</v>
      </c>
      <c r="I5" s="42" t="s">
        <v>1</v>
      </c>
      <c r="J5" s="42" t="s">
        <v>2</v>
      </c>
      <c r="K5" s="42" t="s">
        <v>3</v>
      </c>
      <c r="L5" s="43" t="s">
        <v>4</v>
      </c>
      <c r="N5" s="41" t="s">
        <v>0</v>
      </c>
      <c r="O5" s="42" t="s">
        <v>1</v>
      </c>
      <c r="P5" s="42" t="s">
        <v>2</v>
      </c>
      <c r="Q5" s="42" t="s">
        <v>3</v>
      </c>
      <c r="R5" s="43" t="s">
        <v>4</v>
      </c>
      <c r="T5" s="91" t="s">
        <v>41</v>
      </c>
      <c r="U5" s="92"/>
    </row>
    <row r="6" spans="1:21" ht="19.5" customHeight="1">
      <c r="A6" s="44" t="s">
        <v>20</v>
      </c>
      <c r="B6" s="45">
        <v>1260</v>
      </c>
      <c r="C6" s="45">
        <v>860</v>
      </c>
      <c r="D6" s="45">
        <v>400</v>
      </c>
      <c r="E6" s="70"/>
      <c r="F6" s="46">
        <v>9</v>
      </c>
      <c r="H6" s="49" t="s">
        <v>64</v>
      </c>
      <c r="I6" s="33">
        <f>SUM(J6:K6)</f>
        <v>880</v>
      </c>
      <c r="J6" s="33">
        <v>830</v>
      </c>
      <c r="K6" s="33">
        <v>50</v>
      </c>
      <c r="L6" s="67"/>
      <c r="N6" s="39" t="s">
        <v>79</v>
      </c>
      <c r="O6" s="40">
        <f t="shared" ref="O6:O14" si="0">SUM(P6:Q6)</f>
        <v>1290</v>
      </c>
      <c r="P6" s="40">
        <v>760</v>
      </c>
      <c r="Q6" s="40">
        <v>530</v>
      </c>
      <c r="R6" s="74"/>
      <c r="T6" s="106"/>
      <c r="U6" s="107"/>
    </row>
    <row r="7" spans="1:21" ht="19.5" customHeight="1">
      <c r="A7" s="9" t="s">
        <v>22</v>
      </c>
      <c r="B7" s="1">
        <v>2950</v>
      </c>
      <c r="C7" s="1">
        <v>2230</v>
      </c>
      <c r="D7" s="1">
        <v>720</v>
      </c>
      <c r="E7" s="71"/>
      <c r="F7" s="11">
        <v>9</v>
      </c>
      <c r="H7" s="37" t="s">
        <v>65</v>
      </c>
      <c r="I7" s="8">
        <f>SUM(J7:K7)</f>
        <v>790</v>
      </c>
      <c r="J7" s="8">
        <v>670</v>
      </c>
      <c r="K7" s="8">
        <v>120</v>
      </c>
      <c r="L7" s="68"/>
      <c r="N7" s="37" t="s">
        <v>80</v>
      </c>
      <c r="O7" s="8">
        <f t="shared" si="0"/>
        <v>2000</v>
      </c>
      <c r="P7" s="8">
        <v>800</v>
      </c>
      <c r="Q7" s="8">
        <v>1200</v>
      </c>
      <c r="R7" s="68"/>
      <c r="T7" s="87" t="s">
        <v>37</v>
      </c>
      <c r="U7" s="88"/>
    </row>
    <row r="8" spans="1:21" ht="20.25" customHeight="1" thickBot="1">
      <c r="A8" s="9" t="s">
        <v>24</v>
      </c>
      <c r="B8" s="3">
        <v>690</v>
      </c>
      <c r="C8" s="3">
        <v>640</v>
      </c>
      <c r="D8" s="3">
        <v>50</v>
      </c>
      <c r="E8" s="71"/>
      <c r="F8" s="11">
        <v>9</v>
      </c>
      <c r="H8" s="38" t="s">
        <v>66</v>
      </c>
      <c r="I8" s="25">
        <f>SUM(J8:K8)</f>
        <v>840</v>
      </c>
      <c r="J8" s="25">
        <v>770</v>
      </c>
      <c r="K8" s="25">
        <v>70</v>
      </c>
      <c r="L8" s="69"/>
      <c r="N8" s="37" t="s">
        <v>81</v>
      </c>
      <c r="O8" s="8">
        <f t="shared" si="0"/>
        <v>580</v>
      </c>
      <c r="P8" s="8">
        <v>350</v>
      </c>
      <c r="Q8" s="8">
        <v>230</v>
      </c>
      <c r="R8" s="68"/>
      <c r="T8" s="89"/>
      <c r="U8" s="90"/>
    </row>
    <row r="9" spans="1:21" thickBot="1">
      <c r="A9" s="9" t="s">
        <v>25</v>
      </c>
      <c r="B9" s="3">
        <v>1730</v>
      </c>
      <c r="C9" s="3">
        <v>1340</v>
      </c>
      <c r="D9" s="3">
        <v>390</v>
      </c>
      <c r="E9" s="71"/>
      <c r="F9" s="11">
        <v>9</v>
      </c>
      <c r="H9" s="56" t="s">
        <v>28</v>
      </c>
      <c r="I9" s="57">
        <f>J9+K9</f>
        <v>2510</v>
      </c>
      <c r="J9" s="58">
        <f>SUM(J6:J8)</f>
        <v>2270</v>
      </c>
      <c r="K9" s="58">
        <f>SUM(K6:K8)</f>
        <v>240</v>
      </c>
      <c r="L9" s="66">
        <f>SUM(L$6:L$8)</f>
        <v>0</v>
      </c>
      <c r="N9" s="37" t="s">
        <v>82</v>
      </c>
      <c r="O9" s="8">
        <f t="shared" si="0"/>
        <v>220</v>
      </c>
      <c r="P9" s="8">
        <v>150</v>
      </c>
      <c r="Q9" s="8">
        <v>70</v>
      </c>
      <c r="R9" s="68"/>
      <c r="T9" s="108"/>
      <c r="U9" s="109"/>
    </row>
    <row r="10" spans="1:21" thickBot="1">
      <c r="A10" s="9" t="s">
        <v>26</v>
      </c>
      <c r="B10" s="3">
        <v>1240</v>
      </c>
      <c r="C10" s="3">
        <v>810</v>
      </c>
      <c r="D10" s="3">
        <v>430</v>
      </c>
      <c r="E10" s="71"/>
      <c r="F10" s="11">
        <v>9</v>
      </c>
      <c r="H10" s="19"/>
      <c r="I10" s="19"/>
      <c r="J10" s="19"/>
      <c r="K10" s="19"/>
      <c r="L10" s="19"/>
      <c r="N10" s="37" t="s">
        <v>83</v>
      </c>
      <c r="O10" s="8">
        <f t="shared" si="0"/>
        <v>1020</v>
      </c>
      <c r="P10" s="8">
        <v>640</v>
      </c>
      <c r="Q10" s="8">
        <v>380</v>
      </c>
      <c r="R10" s="68"/>
      <c r="T10" s="110"/>
      <c r="U10" s="111"/>
    </row>
    <row r="11" spans="1:21" ht="19.5" customHeight="1">
      <c r="A11" s="12" t="s">
        <v>27</v>
      </c>
      <c r="B11" s="3">
        <v>1080</v>
      </c>
      <c r="C11" s="3">
        <v>990</v>
      </c>
      <c r="D11" s="3">
        <v>90</v>
      </c>
      <c r="E11" s="71"/>
      <c r="F11" s="11">
        <v>9</v>
      </c>
      <c r="H11" s="95" t="s">
        <v>92</v>
      </c>
      <c r="I11" s="96"/>
      <c r="J11" s="96"/>
      <c r="K11" s="96"/>
      <c r="L11" s="97"/>
      <c r="N11" s="37" t="s">
        <v>84</v>
      </c>
      <c r="O11" s="8">
        <f t="shared" si="0"/>
        <v>500</v>
      </c>
      <c r="P11" s="8">
        <v>360</v>
      </c>
      <c r="Q11" s="8">
        <v>140</v>
      </c>
      <c r="R11" s="68"/>
      <c r="T11" s="87" t="s">
        <v>38</v>
      </c>
      <c r="U11" s="88"/>
    </row>
    <row r="12" spans="1:21" ht="20.25" customHeight="1" thickBot="1">
      <c r="A12" s="10" t="s">
        <v>18</v>
      </c>
      <c r="B12" s="1">
        <v>220</v>
      </c>
      <c r="C12" s="1">
        <v>200</v>
      </c>
      <c r="D12" s="1">
        <v>20</v>
      </c>
      <c r="E12" s="2"/>
      <c r="F12" s="14">
        <v>40</v>
      </c>
      <c r="H12" s="98" t="s">
        <v>105</v>
      </c>
      <c r="I12" s="99"/>
      <c r="J12" s="99"/>
      <c r="K12" s="99"/>
      <c r="L12" s="100"/>
      <c r="N12" s="37" t="s">
        <v>85</v>
      </c>
      <c r="O12" s="8">
        <f t="shared" si="0"/>
        <v>1090</v>
      </c>
      <c r="P12" s="8">
        <v>870</v>
      </c>
      <c r="Q12" s="8">
        <v>220</v>
      </c>
      <c r="R12" s="68"/>
      <c r="T12" s="89"/>
      <c r="U12" s="90"/>
    </row>
    <row r="13" spans="1:21" thickBot="1">
      <c r="A13" s="10" t="s">
        <v>19</v>
      </c>
      <c r="B13" s="1">
        <v>40</v>
      </c>
      <c r="C13" s="1">
        <v>40</v>
      </c>
      <c r="D13" s="1">
        <v>0</v>
      </c>
      <c r="E13" s="71"/>
      <c r="F13" s="14">
        <v>40</v>
      </c>
      <c r="H13" s="41" t="s">
        <v>0</v>
      </c>
      <c r="I13" s="42" t="s">
        <v>1</v>
      </c>
      <c r="J13" s="42" t="s">
        <v>2</v>
      </c>
      <c r="K13" s="42" t="s">
        <v>3</v>
      </c>
      <c r="L13" s="43" t="s">
        <v>4</v>
      </c>
      <c r="N13" s="37" t="s">
        <v>86</v>
      </c>
      <c r="O13" s="8">
        <f t="shared" si="0"/>
        <v>1560</v>
      </c>
      <c r="P13" s="8">
        <v>1360</v>
      </c>
      <c r="Q13" s="8">
        <v>200</v>
      </c>
      <c r="R13" s="68"/>
      <c r="T13" s="91" t="s">
        <v>99</v>
      </c>
      <c r="U13" s="92"/>
    </row>
    <row r="14" spans="1:21" thickBot="1">
      <c r="A14" s="26" t="s">
        <v>23</v>
      </c>
      <c r="B14" s="27">
        <v>80</v>
      </c>
      <c r="C14" s="27">
        <v>80</v>
      </c>
      <c r="D14" s="27">
        <v>0</v>
      </c>
      <c r="E14" s="72"/>
      <c r="F14" s="13">
        <v>40</v>
      </c>
      <c r="H14" s="64" t="s">
        <v>67</v>
      </c>
      <c r="I14" s="65">
        <f>SUM(J14:K14)</f>
        <v>2590</v>
      </c>
      <c r="J14" s="65">
        <v>2360</v>
      </c>
      <c r="K14" s="65">
        <v>230</v>
      </c>
      <c r="L14" s="75"/>
      <c r="N14" s="38" t="s">
        <v>87</v>
      </c>
      <c r="O14" s="25">
        <f t="shared" si="0"/>
        <v>310</v>
      </c>
      <c r="P14" s="25">
        <v>250</v>
      </c>
      <c r="Q14" s="25">
        <v>60</v>
      </c>
      <c r="R14" s="69"/>
      <c r="T14" s="93"/>
      <c r="U14" s="94"/>
    </row>
    <row r="15" spans="1:21" ht="20.25" customHeight="1" thickBot="1">
      <c r="A15" s="50" t="s">
        <v>61</v>
      </c>
      <c r="B15" s="51">
        <f>C15+D15</f>
        <v>8950</v>
      </c>
      <c r="C15" s="52">
        <f>SUM(C6:C11)</f>
        <v>6870</v>
      </c>
      <c r="D15" s="52">
        <f>SUM(D6:D11)</f>
        <v>2080</v>
      </c>
      <c r="E15" s="131">
        <f>SUM(E$6:E$11)</f>
        <v>0</v>
      </c>
      <c r="F15" s="132"/>
      <c r="H15" s="18"/>
      <c r="I15" s="18"/>
      <c r="J15" s="18"/>
      <c r="K15" s="18"/>
      <c r="L15" s="18"/>
      <c r="N15" s="56" t="s">
        <v>29</v>
      </c>
      <c r="O15" s="57">
        <f>P15+Q15</f>
        <v>8570</v>
      </c>
      <c r="P15" s="58">
        <f>SUM(P6:P14)</f>
        <v>5540</v>
      </c>
      <c r="Q15" s="58">
        <f>SUM(Q6:Q14)</f>
        <v>3030</v>
      </c>
      <c r="R15" s="66">
        <f>SUM(R$6:R$14)</f>
        <v>0</v>
      </c>
      <c r="T15" s="77" t="s">
        <v>97</v>
      </c>
      <c r="U15" s="76" t="s">
        <v>98</v>
      </c>
    </row>
    <row r="16" spans="1:21" ht="20.25" customHeight="1" thickBot="1">
      <c r="A16" s="53" t="s">
        <v>62</v>
      </c>
      <c r="B16" s="54">
        <f>C16+D16</f>
        <v>340</v>
      </c>
      <c r="C16" s="55">
        <f>SUM(C12:C14)</f>
        <v>320</v>
      </c>
      <c r="D16" s="55">
        <f>SUM(D12:D14)</f>
        <v>20</v>
      </c>
      <c r="E16" s="133">
        <f>SUM(E$12:E$14)</f>
        <v>0</v>
      </c>
      <c r="F16" s="134"/>
      <c r="H16" s="95" t="s">
        <v>93</v>
      </c>
      <c r="I16" s="96"/>
      <c r="J16" s="96"/>
      <c r="K16" s="96"/>
      <c r="L16" s="97"/>
      <c r="N16" s="18"/>
      <c r="O16" s="18"/>
      <c r="P16" s="18"/>
      <c r="Q16" s="18"/>
      <c r="R16" s="18"/>
      <c r="T16" s="87" t="s">
        <v>42</v>
      </c>
      <c r="U16" s="88"/>
    </row>
    <row r="17" spans="1:21" ht="20.25" customHeight="1" thickBot="1">
      <c r="A17" s="56" t="s">
        <v>51</v>
      </c>
      <c r="B17" s="57">
        <f>C17+D17</f>
        <v>9290</v>
      </c>
      <c r="C17" s="58">
        <f>SUM(C15:C16)</f>
        <v>7190</v>
      </c>
      <c r="D17" s="58">
        <f>SUM(D15:D16)</f>
        <v>2100</v>
      </c>
      <c r="E17" s="135">
        <f>SUM(E15:E16)</f>
        <v>0</v>
      </c>
      <c r="F17" s="136"/>
      <c r="H17" s="98" t="s">
        <v>105</v>
      </c>
      <c r="I17" s="99"/>
      <c r="J17" s="99"/>
      <c r="K17" s="99"/>
      <c r="L17" s="100"/>
      <c r="N17" s="101" t="s">
        <v>102</v>
      </c>
      <c r="O17" s="103">
        <f>$E$17+$E$33+$E$43+$L$9+$L$14+$L$36+$L$43+$R$15</f>
        <v>0</v>
      </c>
      <c r="P17" s="104"/>
      <c r="T17" s="89"/>
      <c r="U17" s="90"/>
    </row>
    <row r="18" spans="1:21" ht="20.25" customHeight="1" thickBot="1">
      <c r="H18" s="41" t="s">
        <v>0</v>
      </c>
      <c r="I18" s="42" t="s">
        <v>1</v>
      </c>
      <c r="J18" s="42" t="s">
        <v>2</v>
      </c>
      <c r="K18" s="42" t="s">
        <v>3</v>
      </c>
      <c r="L18" s="43" t="s">
        <v>4</v>
      </c>
      <c r="N18" s="102"/>
      <c r="O18" s="105"/>
      <c r="P18" s="105"/>
      <c r="T18" s="118" t="s">
        <v>43</v>
      </c>
      <c r="U18" s="119"/>
    </row>
    <row r="19" spans="1:21" ht="18.75">
      <c r="A19" s="95" t="s">
        <v>58</v>
      </c>
      <c r="B19" s="96"/>
      <c r="C19" s="96"/>
      <c r="D19" s="96"/>
      <c r="E19" s="96"/>
      <c r="F19" s="97"/>
      <c r="H19" s="39" t="s">
        <v>68</v>
      </c>
      <c r="I19" s="40">
        <f>SUM(J19:K19)</f>
        <v>960</v>
      </c>
      <c r="J19" s="40">
        <v>670</v>
      </c>
      <c r="K19" s="40">
        <v>290</v>
      </c>
      <c r="L19" s="74"/>
      <c r="T19" s="120"/>
      <c r="U19" s="121"/>
    </row>
    <row r="20" spans="1:21" ht="20.25" thickBot="1">
      <c r="A20" s="98" t="s">
        <v>103</v>
      </c>
      <c r="B20" s="129"/>
      <c r="C20" s="129"/>
      <c r="D20" s="129"/>
      <c r="E20" s="129"/>
      <c r="F20" s="130"/>
      <c r="H20" s="37" t="s">
        <v>69</v>
      </c>
      <c r="I20" s="8">
        <f t="shared" ref="I20:I23" si="1">SUM(J20:K20)</f>
        <v>810</v>
      </c>
      <c r="J20" s="8">
        <v>380</v>
      </c>
      <c r="K20" s="8">
        <v>430</v>
      </c>
      <c r="L20" s="68"/>
      <c r="T20" s="116" t="s">
        <v>39</v>
      </c>
      <c r="U20" s="117"/>
    </row>
    <row r="21" spans="1:21" thickBot="1">
      <c r="A21" s="41" t="s">
        <v>0</v>
      </c>
      <c r="B21" s="42" t="s">
        <v>1</v>
      </c>
      <c r="C21" s="42" t="s">
        <v>2</v>
      </c>
      <c r="D21" s="42" t="s">
        <v>3</v>
      </c>
      <c r="E21" s="47" t="s">
        <v>4</v>
      </c>
      <c r="F21" s="48" t="s">
        <v>5</v>
      </c>
      <c r="H21" s="37" t="s">
        <v>70</v>
      </c>
      <c r="I21" s="8">
        <f t="shared" si="1"/>
        <v>540</v>
      </c>
      <c r="J21" s="8">
        <v>360</v>
      </c>
      <c r="K21" s="8">
        <v>180</v>
      </c>
      <c r="L21" s="68"/>
      <c r="T21" s="122"/>
      <c r="U21" s="123"/>
    </row>
    <row r="22" spans="1:21">
      <c r="A22" s="44" t="s">
        <v>13</v>
      </c>
      <c r="B22" s="45">
        <f t="shared" ref="B22:B26" si="2">SUM(C22:D22)</f>
        <v>700</v>
      </c>
      <c r="C22" s="45">
        <v>490</v>
      </c>
      <c r="D22" s="45">
        <v>210</v>
      </c>
      <c r="E22" s="70"/>
      <c r="F22" s="46">
        <v>9</v>
      </c>
      <c r="H22" s="37" t="s">
        <v>71</v>
      </c>
      <c r="I22" s="8">
        <f t="shared" si="1"/>
        <v>190</v>
      </c>
      <c r="J22" s="8">
        <v>100</v>
      </c>
      <c r="K22" s="8">
        <v>90</v>
      </c>
      <c r="L22" s="68"/>
      <c r="P22" s="124"/>
      <c r="Q22" s="124"/>
      <c r="R22" s="81"/>
      <c r="T22" s="116" t="s">
        <v>40</v>
      </c>
      <c r="U22" s="117"/>
    </row>
    <row r="23" spans="1:21" ht="18.75">
      <c r="A23" s="9" t="s">
        <v>14</v>
      </c>
      <c r="B23" s="1">
        <f t="shared" si="2"/>
        <v>3430</v>
      </c>
      <c r="C23" s="1">
        <v>2660</v>
      </c>
      <c r="D23" s="1">
        <v>770</v>
      </c>
      <c r="E23" s="71"/>
      <c r="F23" s="11">
        <v>9</v>
      </c>
      <c r="H23" s="37" t="s">
        <v>72</v>
      </c>
      <c r="I23" s="8">
        <f t="shared" si="1"/>
        <v>130</v>
      </c>
      <c r="J23" s="8">
        <v>110</v>
      </c>
      <c r="K23" s="8">
        <v>20</v>
      </c>
      <c r="L23" s="68"/>
      <c r="P23" s="125"/>
      <c r="Q23" s="125"/>
      <c r="R23" s="81"/>
      <c r="T23" s="20"/>
      <c r="U23" s="21"/>
    </row>
    <row r="24" spans="1:21" ht="18.75">
      <c r="A24" s="9" t="s">
        <v>15</v>
      </c>
      <c r="B24" s="1">
        <f t="shared" si="2"/>
        <v>270</v>
      </c>
      <c r="C24" s="1">
        <v>230</v>
      </c>
      <c r="D24" s="1">
        <v>40</v>
      </c>
      <c r="E24" s="71"/>
      <c r="F24" s="11">
        <v>9</v>
      </c>
      <c r="H24" s="37" t="s">
        <v>73</v>
      </c>
      <c r="I24" s="8">
        <v>20</v>
      </c>
      <c r="J24" s="8">
        <v>10</v>
      </c>
      <c r="K24" s="8">
        <v>10</v>
      </c>
      <c r="L24" s="68"/>
      <c r="P24" s="128"/>
      <c r="Q24" s="128"/>
      <c r="R24" s="80"/>
      <c r="T24" s="20"/>
      <c r="U24" s="21"/>
    </row>
    <row r="25" spans="1:21" ht="18.75">
      <c r="A25" s="9" t="s">
        <v>16</v>
      </c>
      <c r="B25" s="3">
        <f t="shared" si="2"/>
        <v>940</v>
      </c>
      <c r="C25" s="3">
        <v>660</v>
      </c>
      <c r="D25" s="3">
        <v>280</v>
      </c>
      <c r="E25" s="71"/>
      <c r="F25" s="11">
        <v>9</v>
      </c>
      <c r="H25" s="37" t="s">
        <v>74</v>
      </c>
      <c r="I25" s="8">
        <v>190</v>
      </c>
      <c r="J25" s="8">
        <v>90</v>
      </c>
      <c r="K25" s="8">
        <v>100</v>
      </c>
      <c r="L25" s="68"/>
      <c r="P25" s="82" t="s">
        <v>107</v>
      </c>
      <c r="Q25" s="82"/>
      <c r="R25" s="79">
        <f>E15+E31+E41</f>
        <v>0</v>
      </c>
      <c r="T25" s="22"/>
      <c r="U25" s="23"/>
    </row>
    <row r="26" spans="1:21">
      <c r="A26" s="9" t="s">
        <v>17</v>
      </c>
      <c r="B26" s="3">
        <f t="shared" si="2"/>
        <v>480</v>
      </c>
      <c r="C26" s="3">
        <v>460</v>
      </c>
      <c r="D26" s="3">
        <v>20</v>
      </c>
      <c r="E26" s="71"/>
      <c r="F26" s="11">
        <v>9</v>
      </c>
      <c r="H26" s="37" t="s">
        <v>6</v>
      </c>
      <c r="I26" s="8">
        <v>110</v>
      </c>
      <c r="J26" s="8">
        <v>50</v>
      </c>
      <c r="K26" s="8">
        <v>60</v>
      </c>
      <c r="L26" s="68"/>
      <c r="P26" s="82" t="s">
        <v>108</v>
      </c>
      <c r="Q26" s="82"/>
      <c r="R26" s="79">
        <f>E16+E32+E42</f>
        <v>0</v>
      </c>
      <c r="T26" s="78" t="s">
        <v>100</v>
      </c>
      <c r="U26" s="24"/>
    </row>
    <row r="27" spans="1:21" ht="18.75">
      <c r="A27" s="10" t="s">
        <v>52</v>
      </c>
      <c r="B27" s="1">
        <f>SUM(C27:D27)</f>
        <v>50</v>
      </c>
      <c r="C27" s="1">
        <v>50</v>
      </c>
      <c r="D27" s="1">
        <v>0</v>
      </c>
      <c r="E27" s="2"/>
      <c r="F27" s="14">
        <v>40</v>
      </c>
      <c r="H27" s="37" t="s">
        <v>7</v>
      </c>
      <c r="I27" s="8">
        <v>110</v>
      </c>
      <c r="J27" s="8">
        <v>60</v>
      </c>
      <c r="K27" s="8">
        <v>50</v>
      </c>
      <c r="L27" s="68"/>
      <c r="P27" s="82" t="s">
        <v>106</v>
      </c>
      <c r="Q27" s="82"/>
      <c r="R27" s="79">
        <f>L9+L14</f>
        <v>0</v>
      </c>
      <c r="T27" s="83" t="s">
        <v>44</v>
      </c>
      <c r="U27" s="84"/>
    </row>
    <row r="28" spans="1:21" ht="18.75">
      <c r="A28" s="10" t="s">
        <v>53</v>
      </c>
      <c r="B28" s="3">
        <f>SUM(C28:D28)</f>
        <v>60</v>
      </c>
      <c r="C28" s="3">
        <v>60</v>
      </c>
      <c r="D28" s="3">
        <v>0</v>
      </c>
      <c r="E28" s="71"/>
      <c r="F28" s="14">
        <v>40</v>
      </c>
      <c r="H28" s="37" t="s">
        <v>8</v>
      </c>
      <c r="I28" s="8">
        <v>30</v>
      </c>
      <c r="J28" s="8">
        <v>20</v>
      </c>
      <c r="K28" s="8">
        <v>10</v>
      </c>
      <c r="L28" s="68"/>
      <c r="P28" s="82" t="s">
        <v>101</v>
      </c>
      <c r="Q28" s="82"/>
      <c r="R28" s="79">
        <f>L36+L43+R15</f>
        <v>0</v>
      </c>
      <c r="T28" s="83" t="s">
        <v>45</v>
      </c>
      <c r="U28" s="84"/>
    </row>
    <row r="29" spans="1:21" ht="18.75">
      <c r="A29" s="10" t="s">
        <v>54</v>
      </c>
      <c r="B29" s="3">
        <f>SUM(C29:D29)</f>
        <v>20</v>
      </c>
      <c r="C29" s="3">
        <v>20</v>
      </c>
      <c r="D29" s="3">
        <v>0</v>
      </c>
      <c r="E29" s="71"/>
      <c r="F29" s="14">
        <v>40</v>
      </c>
      <c r="H29" s="37" t="s">
        <v>9</v>
      </c>
      <c r="I29" s="8">
        <v>30</v>
      </c>
      <c r="J29" s="8">
        <v>20</v>
      </c>
      <c r="K29" s="8">
        <v>10</v>
      </c>
      <c r="L29" s="68"/>
      <c r="T29" s="85" t="s">
        <v>46</v>
      </c>
      <c r="U29" s="86"/>
    </row>
    <row r="30" spans="1:21" thickBot="1">
      <c r="A30" s="26" t="s">
        <v>55</v>
      </c>
      <c r="B30" s="27">
        <f>SUM(C30:D30)</f>
        <v>250</v>
      </c>
      <c r="C30" s="27">
        <v>250</v>
      </c>
      <c r="D30" s="27">
        <v>0</v>
      </c>
      <c r="E30" s="72"/>
      <c r="F30" s="13">
        <v>40</v>
      </c>
      <c r="H30" s="37" t="s">
        <v>10</v>
      </c>
      <c r="I30" s="8">
        <v>40</v>
      </c>
      <c r="J30" s="8">
        <v>40</v>
      </c>
      <c r="K30" s="8">
        <v>0</v>
      </c>
      <c r="L30" s="68"/>
    </row>
    <row r="31" spans="1:21" ht="19.5" customHeight="1">
      <c r="A31" s="50" t="s">
        <v>61</v>
      </c>
      <c r="B31" s="51">
        <f>C31+D31</f>
        <v>5820</v>
      </c>
      <c r="C31" s="52">
        <f>SUM(C$22:C$26)</f>
        <v>4500</v>
      </c>
      <c r="D31" s="52">
        <f>SUM(D$22:D$26)</f>
        <v>1320</v>
      </c>
      <c r="E31" s="131">
        <f t="shared" ref="E31:F31" si="3">SUM(E$22:E$26)</f>
        <v>0</v>
      </c>
      <c r="F31" s="132">
        <f t="shared" si="3"/>
        <v>45</v>
      </c>
      <c r="H31" s="37" t="s">
        <v>11</v>
      </c>
      <c r="I31" s="8">
        <v>30</v>
      </c>
      <c r="J31" s="8">
        <v>30</v>
      </c>
      <c r="K31" s="8">
        <v>0</v>
      </c>
      <c r="L31" s="68"/>
    </row>
    <row r="32" spans="1:21" thickBot="1">
      <c r="A32" s="53" t="s">
        <v>62</v>
      </c>
      <c r="B32" s="59">
        <f>C32+D32</f>
        <v>380</v>
      </c>
      <c r="C32" s="55">
        <f>SUM(C$27:C$30)</f>
        <v>380</v>
      </c>
      <c r="D32" s="55">
        <f>SUM(D$27:D$30)</f>
        <v>0</v>
      </c>
      <c r="E32" s="133">
        <f t="shared" ref="E32:F32" si="4">SUM(E$27:E$30)</f>
        <v>0</v>
      </c>
      <c r="F32" s="134">
        <f t="shared" si="4"/>
        <v>160</v>
      </c>
      <c r="H32" s="37" t="s">
        <v>12</v>
      </c>
      <c r="I32" s="8">
        <v>140</v>
      </c>
      <c r="J32" s="8">
        <v>120</v>
      </c>
      <c r="K32" s="8">
        <v>20</v>
      </c>
      <c r="L32" s="68"/>
    </row>
    <row r="33" spans="1:20" thickBot="1">
      <c r="A33" s="56" t="s">
        <v>56</v>
      </c>
      <c r="B33" s="57">
        <f>C33+D33</f>
        <v>6200</v>
      </c>
      <c r="C33" s="58">
        <f>C31+C32</f>
        <v>4880</v>
      </c>
      <c r="D33" s="58">
        <f>D31+D32</f>
        <v>1320</v>
      </c>
      <c r="E33" s="135">
        <f>E31+E32</f>
        <v>0</v>
      </c>
      <c r="F33" s="136"/>
      <c r="H33" s="37" t="s">
        <v>75</v>
      </c>
      <c r="I33" s="8">
        <v>230</v>
      </c>
      <c r="J33" s="8">
        <v>170</v>
      </c>
      <c r="K33" s="8">
        <v>60</v>
      </c>
      <c r="L33" s="68"/>
    </row>
    <row r="34" spans="1:20" ht="20.25" thickBot="1">
      <c r="H34" s="37" t="s">
        <v>76</v>
      </c>
      <c r="I34" s="8">
        <v>110</v>
      </c>
      <c r="J34" s="8">
        <v>50</v>
      </c>
      <c r="K34" s="8">
        <v>60</v>
      </c>
      <c r="L34" s="68"/>
    </row>
    <row r="35" spans="1:20" thickBot="1">
      <c r="A35" s="95" t="s">
        <v>96</v>
      </c>
      <c r="B35" s="96"/>
      <c r="C35" s="96"/>
      <c r="D35" s="96"/>
      <c r="E35" s="96"/>
      <c r="F35" s="97"/>
      <c r="H35" s="38" t="s">
        <v>77</v>
      </c>
      <c r="I35" s="25">
        <v>20</v>
      </c>
      <c r="J35" s="25">
        <v>10</v>
      </c>
      <c r="K35" s="25">
        <v>10</v>
      </c>
      <c r="L35" s="69"/>
      <c r="N35" s="115" t="s">
        <v>50</v>
      </c>
      <c r="O35" s="126"/>
      <c r="P35" s="126"/>
      <c r="Q35" s="126"/>
      <c r="R35" s="126"/>
      <c r="S35" s="126"/>
      <c r="T35" s="127"/>
    </row>
    <row r="36" spans="1:20" thickBot="1">
      <c r="A36" s="98" t="s">
        <v>103</v>
      </c>
      <c r="B36" s="129"/>
      <c r="C36" s="129"/>
      <c r="D36" s="129"/>
      <c r="E36" s="129"/>
      <c r="F36" s="130"/>
      <c r="H36" s="56" t="s">
        <v>78</v>
      </c>
      <c r="I36" s="57">
        <f>J36+K36</f>
        <v>3690</v>
      </c>
      <c r="J36" s="58">
        <f>SUM(J19:J35)</f>
        <v>2290</v>
      </c>
      <c r="K36" s="58">
        <f>SUM(K19:K35)</f>
        <v>1400</v>
      </c>
      <c r="L36" s="66">
        <f>SUM(L$19:L$35)</f>
        <v>0</v>
      </c>
      <c r="N36" s="112" t="s">
        <v>32</v>
      </c>
      <c r="O36" s="114" t="s">
        <v>48</v>
      </c>
      <c r="P36" s="114"/>
      <c r="Q36" s="114"/>
      <c r="R36" s="115" t="s">
        <v>49</v>
      </c>
      <c r="S36" s="114"/>
      <c r="T36" s="114"/>
    </row>
    <row r="37" spans="1:20" thickBot="1">
      <c r="A37" s="5" t="s">
        <v>0</v>
      </c>
      <c r="B37" s="29" t="s">
        <v>1</v>
      </c>
      <c r="C37" s="29" t="s">
        <v>2</v>
      </c>
      <c r="D37" s="29" t="s">
        <v>3</v>
      </c>
      <c r="E37" s="30" t="s">
        <v>4</v>
      </c>
      <c r="F37" s="31" t="s">
        <v>5</v>
      </c>
      <c r="N37" s="113"/>
      <c r="O37" s="114"/>
      <c r="P37" s="114"/>
      <c r="Q37" s="114"/>
      <c r="R37" s="115"/>
      <c r="S37" s="114"/>
      <c r="T37" s="114"/>
    </row>
    <row r="38" spans="1:20" ht="18.75">
      <c r="A38" s="32" t="s">
        <v>59</v>
      </c>
      <c r="B38" s="33">
        <f t="shared" ref="B38:B40" si="5">SUM(C38:D38)</f>
        <v>270</v>
      </c>
      <c r="C38" s="33">
        <v>250</v>
      </c>
      <c r="D38" s="33">
        <v>20</v>
      </c>
      <c r="E38" s="73"/>
      <c r="F38" s="34">
        <v>9</v>
      </c>
      <c r="H38" s="95" t="s">
        <v>94</v>
      </c>
      <c r="I38" s="96"/>
      <c r="J38" s="96"/>
      <c r="K38" s="96"/>
      <c r="L38" s="97"/>
      <c r="N38" s="112" t="s">
        <v>34</v>
      </c>
      <c r="O38" s="114"/>
      <c r="P38" s="114"/>
      <c r="Q38" s="114"/>
      <c r="R38" s="114"/>
      <c r="S38" s="114"/>
      <c r="T38" s="114"/>
    </row>
    <row r="39" spans="1:20" thickBot="1">
      <c r="A39" s="28" t="s">
        <v>60</v>
      </c>
      <c r="B39" s="8">
        <f t="shared" si="5"/>
        <v>2570</v>
      </c>
      <c r="C39" s="8">
        <v>1930</v>
      </c>
      <c r="D39" s="8">
        <v>640</v>
      </c>
      <c r="E39" s="71"/>
      <c r="F39" s="11">
        <v>9</v>
      </c>
      <c r="H39" s="98" t="s">
        <v>105</v>
      </c>
      <c r="I39" s="99"/>
      <c r="J39" s="99"/>
      <c r="K39" s="99"/>
      <c r="L39" s="100"/>
      <c r="N39" s="113"/>
      <c r="O39" s="114"/>
      <c r="P39" s="114"/>
      <c r="Q39" s="114"/>
      <c r="R39" s="114"/>
      <c r="S39" s="114"/>
      <c r="T39" s="114"/>
    </row>
    <row r="40" spans="1:20" thickBot="1">
      <c r="A40" s="35" t="s">
        <v>63</v>
      </c>
      <c r="B40" s="36">
        <f t="shared" si="5"/>
        <v>680</v>
      </c>
      <c r="C40" s="36">
        <v>680</v>
      </c>
      <c r="D40" s="36">
        <v>0</v>
      </c>
      <c r="E40" s="72"/>
      <c r="F40" s="13">
        <v>40</v>
      </c>
      <c r="H40" s="41" t="s">
        <v>0</v>
      </c>
      <c r="I40" s="42" t="s">
        <v>1</v>
      </c>
      <c r="J40" s="42" t="s">
        <v>2</v>
      </c>
      <c r="K40" s="42" t="s">
        <v>3</v>
      </c>
      <c r="L40" s="43" t="s">
        <v>4</v>
      </c>
      <c r="N40" s="112" t="s">
        <v>33</v>
      </c>
      <c r="O40" s="114"/>
      <c r="P40" s="114"/>
      <c r="Q40" s="114"/>
      <c r="R40" s="114"/>
      <c r="S40" s="114"/>
      <c r="T40" s="114"/>
    </row>
    <row r="41" spans="1:20" ht="18.75">
      <c r="A41" s="50" t="s">
        <v>61</v>
      </c>
      <c r="B41" s="51">
        <f>C41+D41</f>
        <v>2840</v>
      </c>
      <c r="C41" s="52">
        <f>SUM(C$38:C$39)</f>
        <v>2180</v>
      </c>
      <c r="D41" s="52">
        <f>SUM(D$38:D$39)</f>
        <v>660</v>
      </c>
      <c r="E41" s="131">
        <f t="shared" ref="E41:F41" si="6">SUM(E$38:E$39)</f>
        <v>0</v>
      </c>
      <c r="F41" s="132">
        <f t="shared" si="6"/>
        <v>18</v>
      </c>
      <c r="H41" s="39" t="s">
        <v>88</v>
      </c>
      <c r="I41" s="40">
        <f>SUM(J41:K41)</f>
        <v>1560</v>
      </c>
      <c r="J41" s="40">
        <v>1340</v>
      </c>
      <c r="K41" s="40">
        <v>220</v>
      </c>
      <c r="L41" s="74"/>
      <c r="N41" s="113"/>
      <c r="O41" s="114"/>
      <c r="P41" s="114"/>
      <c r="Q41" s="114"/>
      <c r="R41" s="114"/>
      <c r="S41" s="114"/>
      <c r="T41" s="114"/>
    </row>
    <row r="42" spans="1:20" thickBot="1">
      <c r="A42" s="60" t="s">
        <v>62</v>
      </c>
      <c r="B42" s="59">
        <f>C42+D42</f>
        <v>680</v>
      </c>
      <c r="C42" s="61">
        <f>C40</f>
        <v>680</v>
      </c>
      <c r="D42" s="61">
        <f>D40</f>
        <v>0</v>
      </c>
      <c r="E42" s="133">
        <f>E40</f>
        <v>0</v>
      </c>
      <c r="F42" s="134"/>
      <c r="H42" s="38" t="s">
        <v>89</v>
      </c>
      <c r="I42" s="25">
        <f>SUM(J42:K42)</f>
        <v>790</v>
      </c>
      <c r="J42" s="25">
        <v>690</v>
      </c>
      <c r="K42" s="25">
        <v>100</v>
      </c>
      <c r="L42" s="69"/>
      <c r="N42" s="112" t="s">
        <v>35</v>
      </c>
      <c r="O42" s="114"/>
      <c r="P42" s="114"/>
      <c r="Q42" s="114" t="s">
        <v>36</v>
      </c>
      <c r="R42" s="114"/>
      <c r="S42" s="114"/>
      <c r="T42" s="114"/>
    </row>
    <row r="43" spans="1:20" thickBot="1">
      <c r="A43" s="62" t="s">
        <v>21</v>
      </c>
      <c r="B43" s="57">
        <f>C43+D43</f>
        <v>3520</v>
      </c>
      <c r="C43" s="63">
        <f>C41+C42</f>
        <v>2860</v>
      </c>
      <c r="D43" s="63">
        <f>D41+D42</f>
        <v>660</v>
      </c>
      <c r="E43" s="135">
        <f>E41+E42</f>
        <v>0</v>
      </c>
      <c r="F43" s="136"/>
      <c r="H43" s="56" t="s">
        <v>30</v>
      </c>
      <c r="I43" s="57">
        <f>J43+K43</f>
        <v>2350</v>
      </c>
      <c r="J43" s="58">
        <f>SUM(J41:J42)</f>
        <v>2030</v>
      </c>
      <c r="K43" s="58">
        <f>SUM(K41:K42)</f>
        <v>320</v>
      </c>
      <c r="L43" s="66">
        <f>SUM(L$41:L$42)</f>
        <v>0</v>
      </c>
      <c r="N43" s="113"/>
      <c r="O43" s="114"/>
      <c r="P43" s="114"/>
      <c r="Q43" s="114"/>
      <c r="R43" s="114"/>
      <c r="S43" s="114"/>
      <c r="T43" s="114"/>
    </row>
  </sheetData>
  <mergeCells count="62">
    <mergeCell ref="E43:F43"/>
    <mergeCell ref="E31:F31"/>
    <mergeCell ref="E32:F32"/>
    <mergeCell ref="E33:F33"/>
    <mergeCell ref="E41:F41"/>
    <mergeCell ref="E42:F42"/>
    <mergeCell ref="A36:F36"/>
    <mergeCell ref="H39:L39"/>
    <mergeCell ref="N40:N41"/>
    <mergeCell ref="N42:N43"/>
    <mergeCell ref="O42:P43"/>
    <mergeCell ref="Q42:Q43"/>
    <mergeCell ref="N38:N39"/>
    <mergeCell ref="O38:T39"/>
    <mergeCell ref="H38:L38"/>
    <mergeCell ref="O40:T41"/>
    <mergeCell ref="R42:T43"/>
    <mergeCell ref="A3:F3"/>
    <mergeCell ref="A19:F19"/>
    <mergeCell ref="A35:F35"/>
    <mergeCell ref="H17:L17"/>
    <mergeCell ref="H3:L3"/>
    <mergeCell ref="H11:L11"/>
    <mergeCell ref="H16:L16"/>
    <mergeCell ref="A4:F4"/>
    <mergeCell ref="A20:F20"/>
    <mergeCell ref="E15:F15"/>
    <mergeCell ref="E16:F16"/>
    <mergeCell ref="E17:F17"/>
    <mergeCell ref="H4:L4"/>
    <mergeCell ref="H12:L12"/>
    <mergeCell ref="N36:N37"/>
    <mergeCell ref="O36:Q37"/>
    <mergeCell ref="R36:R37"/>
    <mergeCell ref="S36:T37"/>
    <mergeCell ref="T16:U17"/>
    <mergeCell ref="T20:U20"/>
    <mergeCell ref="T27:U27"/>
    <mergeCell ref="T18:U19"/>
    <mergeCell ref="T21:U21"/>
    <mergeCell ref="T22:U22"/>
    <mergeCell ref="P22:Q22"/>
    <mergeCell ref="P23:Q23"/>
    <mergeCell ref="N35:T35"/>
    <mergeCell ref="P24:Q24"/>
    <mergeCell ref="P25:Q25"/>
    <mergeCell ref="P26:Q26"/>
    <mergeCell ref="N3:R3"/>
    <mergeCell ref="N4:R4"/>
    <mergeCell ref="N17:N18"/>
    <mergeCell ref="O17:P18"/>
    <mergeCell ref="T3:U3"/>
    <mergeCell ref="T4:U4"/>
    <mergeCell ref="T5:U6"/>
    <mergeCell ref="T9:U10"/>
    <mergeCell ref="T7:U8"/>
    <mergeCell ref="P27:Q27"/>
    <mergeCell ref="P28:Q28"/>
    <mergeCell ref="T28:U28"/>
    <mergeCell ref="T29:U29"/>
    <mergeCell ref="T11:U12"/>
    <mergeCell ref="T13:U14"/>
  </mergeCells>
  <phoneticPr fontId="3"/>
  <printOptions horizontalCentered="1"/>
  <pageMargins left="0.11811023622047245" right="0.11811023622047245" top="0.15748031496062992" bottom="0" header="0.31496062992125984" footer="0.31496062992125984"/>
  <pageSetup paperSize="9" scale="67" orientation="landscape" r:id="rId1"/>
  <ignoredErrors>
    <ignoredError sqref="C16:D16 C33:E33 C15:D1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8" r:id="rId4" name="Check Box 36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19050</xdr:rowOff>
                  </from>
                  <to>
                    <xdr:col>19</xdr:col>
                    <xdr:colOff>685800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5" name="Check Box 37">
              <controlPr defaultSize="0" autoFill="0" autoLine="0" autoPict="0">
                <anchor moveWithCells="1">
                  <from>
                    <xdr:col>19</xdr:col>
                    <xdr:colOff>47625</xdr:colOff>
                    <xdr:row>23</xdr:row>
                    <xdr:rowOff>19050</xdr:rowOff>
                  </from>
                  <to>
                    <xdr:col>20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6" name="Check Box 38">
              <controlPr defaultSize="0" autoFill="0" autoLine="0" autoPict="0">
                <anchor moveWithCells="1">
                  <from>
                    <xdr:col>19</xdr:col>
                    <xdr:colOff>47625</xdr:colOff>
                    <xdr:row>24</xdr:row>
                    <xdr:rowOff>19050</xdr:rowOff>
                  </from>
                  <to>
                    <xdr:col>20</xdr:col>
                    <xdr:colOff>457200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7" name="Check Box 39">
              <controlPr defaultSize="0" autoFill="0" autoLine="0" autoPict="0">
                <anchor moveWithCells="1">
                  <from>
                    <xdr:col>20</xdr:col>
                    <xdr:colOff>133350</xdr:colOff>
                    <xdr:row>25</xdr:row>
                    <xdr:rowOff>19050</xdr:rowOff>
                  </from>
                  <to>
                    <xdr:col>20</xdr:col>
                    <xdr:colOff>838200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8" name="Check Box 40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19050</xdr:rowOff>
                  </from>
                  <to>
                    <xdr:col>19</xdr:col>
                    <xdr:colOff>685800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" name="Check Box 41">
              <controlPr defaultSize="0" autoFill="0" autoLine="0" autoPict="0">
                <anchor moveWithCells="1">
                  <from>
                    <xdr:col>20</xdr:col>
                    <xdr:colOff>104775</xdr:colOff>
                    <xdr:row>20</xdr:row>
                    <xdr:rowOff>19050</xdr:rowOff>
                  </from>
                  <to>
                    <xdr:col>20</xdr:col>
                    <xdr:colOff>733425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" name="Check Box 42">
              <controlPr defaultSize="0" autoFill="0" autoLine="0" autoPict="0">
                <anchor moveWithCells="1">
                  <from>
                    <xdr:col>19</xdr:col>
                    <xdr:colOff>219075</xdr:colOff>
                    <xdr:row>8</xdr:row>
                    <xdr:rowOff>28575</xdr:rowOff>
                  </from>
                  <to>
                    <xdr:col>19</xdr:col>
                    <xdr:colOff>838200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1" name="Check Box 43">
              <controlPr defaultSize="0" autoFill="0" autoLine="0" autoPict="0">
                <anchor moveWithCells="1">
                  <from>
                    <xdr:col>20</xdr:col>
                    <xdr:colOff>133350</xdr:colOff>
                    <xdr:row>8</xdr:row>
                    <xdr:rowOff>28575</xdr:rowOff>
                  </from>
                  <to>
                    <xdr:col>20</xdr:col>
                    <xdr:colOff>552450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2" name="Check Box 44">
              <controlPr defaultSize="0" autoFill="0" autoLine="0" autoPict="0">
                <anchor moveWithCells="1">
                  <from>
                    <xdr:col>19</xdr:col>
                    <xdr:colOff>66675</xdr:colOff>
                    <xdr:row>9</xdr:row>
                    <xdr:rowOff>9525</xdr:rowOff>
                  </from>
                  <to>
                    <xdr:col>19</xdr:col>
                    <xdr:colOff>495300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3" name="Check Box 45">
              <controlPr defaultSize="0" autoFill="0" autoLine="0" autoPict="0">
                <anchor moveWithCells="1">
                  <from>
                    <xdr:col>19</xdr:col>
                    <xdr:colOff>695325</xdr:colOff>
                    <xdr:row>9</xdr:row>
                    <xdr:rowOff>9525</xdr:rowOff>
                  </from>
                  <to>
                    <xdr:col>20</xdr:col>
                    <xdr:colOff>161925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Check Box 46">
              <controlPr defaultSize="0" autoFill="0" autoLine="0" autoPict="0">
                <anchor moveWithCells="1">
                  <from>
                    <xdr:col>20</xdr:col>
                    <xdr:colOff>352425</xdr:colOff>
                    <xdr:row>9</xdr:row>
                    <xdr:rowOff>9525</xdr:rowOff>
                  </from>
                  <to>
                    <xdr:col>20</xdr:col>
                    <xdr:colOff>876300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9b478-d06b-4963-bb43-1109afc289a7">
      <Terms xmlns="http://schemas.microsoft.com/office/infopath/2007/PartnerControls"/>
    </lcf76f155ced4ddcb4097134ff3c332f>
    <TaxCatchAll xmlns="037ef8e8-6810-45a5-885d-a2d0974f36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F224E3EB526F4785D486FD11B7E7A3" ma:contentTypeVersion="12" ma:contentTypeDescription="新しいドキュメントを作成します。" ma:contentTypeScope="" ma:versionID="1f57494f0e5196c31fbb68ae042e2348">
  <xsd:schema xmlns:xsd="http://www.w3.org/2001/XMLSchema" xmlns:xs="http://www.w3.org/2001/XMLSchema" xmlns:p="http://schemas.microsoft.com/office/2006/metadata/properties" xmlns:ns2="1059b478-d06b-4963-bb43-1109afc289a7" xmlns:ns3="037ef8e8-6810-45a5-885d-a2d0974f362f" targetNamespace="http://schemas.microsoft.com/office/2006/metadata/properties" ma:root="true" ma:fieldsID="32b989e6cc82bd9a8663f20bcd9a13a9" ns2:_="" ns3:_="">
    <xsd:import namespace="1059b478-d06b-4963-bb43-1109afc289a7"/>
    <xsd:import namespace="037ef8e8-6810-45a5-885d-a2d0974f3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9b478-d06b-4963-bb43-1109afc28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7afe732-c04b-46e7-baa8-b94496267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ef8e8-6810-45a5-885d-a2d0974f36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a0a9cb-4f70-479b-ab9a-4c78edf6ed01}" ma:internalName="TaxCatchAll" ma:showField="CatchAllData" ma:web="037ef8e8-6810-45a5-885d-a2d0974f3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FACD7-1A4A-46DC-9710-D93EED60F1EC}">
  <ds:schemaRefs>
    <ds:schemaRef ds:uri="http://schemas.microsoft.com/office/2006/metadata/properties"/>
    <ds:schemaRef ds:uri="http://schemas.microsoft.com/office/infopath/2007/PartnerControls"/>
    <ds:schemaRef ds:uri="1059b478-d06b-4963-bb43-1109afc289a7"/>
    <ds:schemaRef ds:uri="037ef8e8-6810-45a5-885d-a2d0974f362f"/>
  </ds:schemaRefs>
</ds:datastoreItem>
</file>

<file path=customXml/itemProps2.xml><?xml version="1.0" encoding="utf-8"?>
<ds:datastoreItem xmlns:ds="http://schemas.openxmlformats.org/officeDocument/2006/customXml" ds:itemID="{798AA282-070D-4ACD-A68C-A6A6107C0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9b478-d06b-4963-bb43-1109afc289a7"/>
    <ds:schemaRef ds:uri="037ef8e8-6810-45a5-885d-a2d0974f3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DBEB5-9BC4-490B-9480-C03BAE257E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その他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n.iizuka</dc:creator>
  <cp:lastModifiedBy>n.iizuka</cp:lastModifiedBy>
  <cp:lastPrinted>2026-06-29T03:11:09Z</cp:lastPrinted>
  <dcterms:created xsi:type="dcterms:W3CDTF">2026-06-22T02:57:57Z</dcterms:created>
  <dcterms:modified xsi:type="dcterms:W3CDTF">2026-06-29T06:33:04Z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0x010100A0F224E3EB526F4785D486FD11B7E7A3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